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lkena\Desktop\3111_MKN_groz\3111_MKN_Groz_300519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Sheet1!$A$2:$R$20</definedName>
    <definedName name="_xlnm.Print_Area" localSheetId="0">Sheet1!$A$1:$Q$22</definedName>
    <definedName name="_xlnm.Print_Titles" localSheetId="0">Sheet1!$A:$Q,Sheet1!$4:$6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Q20" i="1"/>
  <c r="H9" i="1"/>
  <c r="H10" i="1"/>
  <c r="H11" i="1"/>
  <c r="H12" i="1"/>
  <c r="H13" i="1"/>
  <c r="H14" i="1"/>
  <c r="H15" i="1"/>
  <c r="H16" i="1"/>
  <c r="H17" i="1"/>
  <c r="H18" i="1"/>
  <c r="H8" i="1"/>
  <c r="H19" i="1"/>
  <c r="Q19" i="1"/>
  <c r="I8" i="1"/>
  <c r="J8" i="1"/>
  <c r="K8" i="1"/>
  <c r="L8" i="1"/>
  <c r="M8" i="1"/>
  <c r="N8" i="1"/>
  <c r="O8" i="1"/>
  <c r="P8" i="1"/>
  <c r="I9" i="1"/>
  <c r="J9" i="1"/>
  <c r="K9" i="1"/>
  <c r="L9" i="1"/>
  <c r="M9" i="1"/>
  <c r="N9" i="1"/>
  <c r="O9" i="1"/>
  <c r="P9" i="1"/>
  <c r="I10" i="1"/>
  <c r="J10" i="1"/>
  <c r="K10" i="1"/>
  <c r="L10" i="1"/>
  <c r="M10" i="1"/>
  <c r="N10" i="1"/>
  <c r="O10" i="1"/>
  <c r="P10" i="1"/>
  <c r="I11" i="1"/>
  <c r="J11" i="1"/>
  <c r="K11" i="1"/>
  <c r="L11" i="1"/>
  <c r="M11" i="1"/>
  <c r="N11" i="1"/>
  <c r="O11" i="1"/>
  <c r="P11" i="1"/>
  <c r="I12" i="1"/>
  <c r="J12" i="1"/>
  <c r="K12" i="1"/>
  <c r="L12" i="1"/>
  <c r="M12" i="1"/>
  <c r="N12" i="1"/>
  <c r="O12" i="1"/>
  <c r="P12" i="1"/>
  <c r="I13" i="1"/>
  <c r="J13" i="1"/>
  <c r="K13" i="1"/>
  <c r="L13" i="1"/>
  <c r="M13" i="1"/>
  <c r="N13" i="1"/>
  <c r="O13" i="1"/>
  <c r="P13" i="1"/>
  <c r="I14" i="1"/>
  <c r="J14" i="1"/>
  <c r="K14" i="1"/>
  <c r="L14" i="1"/>
  <c r="M14" i="1"/>
  <c r="N14" i="1"/>
  <c r="O14" i="1"/>
  <c r="P14" i="1"/>
  <c r="I15" i="1"/>
  <c r="J15" i="1"/>
  <c r="K15" i="1"/>
  <c r="L15" i="1"/>
  <c r="M15" i="1"/>
  <c r="N15" i="1"/>
  <c r="O15" i="1"/>
  <c r="P15" i="1"/>
  <c r="I16" i="1"/>
  <c r="J16" i="1"/>
  <c r="K16" i="1"/>
  <c r="L16" i="1"/>
  <c r="M16" i="1"/>
  <c r="N16" i="1"/>
  <c r="O16" i="1"/>
  <c r="P16" i="1"/>
  <c r="I17" i="1"/>
  <c r="J17" i="1"/>
  <c r="K17" i="1"/>
  <c r="L17" i="1"/>
  <c r="M17" i="1"/>
  <c r="N17" i="1"/>
  <c r="O17" i="1"/>
  <c r="P17" i="1"/>
  <c r="I18" i="1"/>
  <c r="J18" i="1"/>
  <c r="K18" i="1"/>
  <c r="L18" i="1"/>
  <c r="M18" i="1"/>
  <c r="N18" i="1"/>
  <c r="O18" i="1"/>
  <c r="P18" i="1"/>
  <c r="P19" i="1"/>
  <c r="I19" i="1"/>
  <c r="J19" i="1"/>
  <c r="K19" i="1"/>
  <c r="L19" i="1"/>
  <c r="M19" i="1"/>
  <c r="N19" i="1"/>
  <c r="O19" i="1"/>
  <c r="Q8" i="1"/>
  <c r="Q9" i="1"/>
  <c r="Q10" i="1"/>
  <c r="Q11" i="1"/>
  <c r="Q12" i="1"/>
  <c r="Q13" i="1"/>
  <c r="Q14" i="1"/>
  <c r="Q15" i="1"/>
  <c r="Q16" i="1"/>
  <c r="Q17" i="1"/>
  <c r="Q18" i="1"/>
  <c r="F19" i="1"/>
  <c r="F20" i="1"/>
</calcChain>
</file>

<file path=xl/comments1.xml><?xml version="1.0" encoding="utf-8"?>
<comments xmlns="http://schemas.openxmlformats.org/spreadsheetml/2006/main">
  <authors>
    <author>Zenta Iļķēna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Zenta Iļķēna:</t>
        </r>
        <r>
          <rPr>
            <sz val="9"/>
            <color indexed="81"/>
            <rFont val="Tahoma"/>
            <family val="2"/>
          </rPr>
          <t xml:space="preserve">
2013.ir pirmais projekta pārskata perioda gads.</t>
        </r>
      </text>
    </comment>
  </commentList>
</comments>
</file>

<file path=xl/sharedStrings.xml><?xml version="1.0" encoding="utf-8"?>
<sst xmlns="http://schemas.openxmlformats.org/spreadsheetml/2006/main" count="29" uniqueCount="29">
  <si>
    <t>ERAF līdzfinansējums</t>
  </si>
  <si>
    <t>Projekta ietvaros veiktās aktivitātes</t>
  </si>
  <si>
    <t>Pārbaužu veicēju skaits</t>
  </si>
  <si>
    <t>Darba dienas gadā</t>
  </si>
  <si>
    <t>pēcuzraudzība</t>
  </si>
  <si>
    <t>pārskata periods</t>
  </si>
  <si>
    <t>KOPĀ</t>
  </si>
  <si>
    <t>stundas</t>
  </si>
  <si>
    <t>Kopā</t>
  </si>
  <si>
    <t>Likme, EUR/h (VIAA TP projekta dati)</t>
  </si>
  <si>
    <t>Aparatūras iegāde</t>
  </si>
  <si>
    <t>Projekts</t>
  </si>
  <si>
    <t>Projekta dzīves cikls - infrastruktūras amortizācijas periods</t>
  </si>
  <si>
    <t>Austrumlatgales Profesionālā vidusskola (Rēzeknes tehnikums)</t>
  </si>
  <si>
    <t>Cēsu Profesionālā vidusskola (Priekuļu tehnikums)</t>
  </si>
  <si>
    <t>Daugavpils Celtnieku profesionālā vidusskola (Daugavpils Būvniecības tehnikums)</t>
  </si>
  <si>
    <t>Daugavpils Valsts tehnikums (Daugavpils tehnikums)</t>
  </si>
  <si>
    <t>Ogres Valsts tehnikums (Ogres tehnikums)</t>
  </si>
  <si>
    <t>Profesionālās izglītības kompetences centrs "Liepājas Valsts tehnikums"</t>
  </si>
  <si>
    <t>Profesionālās izglītības kompetences centrs „Rīgas Valsts tehnikums”;</t>
  </si>
  <si>
    <t>Jelgavas tehnikums</t>
  </si>
  <si>
    <t>Smiltenes Valsts tehnikums – profesionālā vidusskola (Smiltenes tehnikums)</t>
  </si>
  <si>
    <t>Valmieras Profesionālā vidusskola (Valmieras tehnikums</t>
  </si>
  <si>
    <t>Ventspils tehnikums</t>
  </si>
  <si>
    <t>Rekonstr., renovācija, būvniecība</t>
  </si>
  <si>
    <t>Papildu administratīvo izmaksu, kas nepieciešamas, lai nodrošinātu  3.1.1.1. aktivitātes otrās projektu iesniegumu atlases kārtas projektu uzraudzību infratsruktūras amortizācijas periodā,  aprēķins.</t>
  </si>
  <si>
    <t>Anotācijas (IZMAnot_3111_240519) pielikums</t>
  </si>
  <si>
    <t>kopā no 01.10.2019. līdz 31.12.2020.</t>
  </si>
  <si>
    <t>kopā no 01.01.2021. līdz 31.12.2027.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</si>
</sst>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2" xfId="0" applyFont="1" applyBorder="1"/>
    <xf numFmtId="2" fontId="2" fillId="0" borderId="0" xfId="0" applyNumberFormat="1" applyFont="1"/>
    <xf numFmtId="3" fontId="2" fillId="0" borderId="0" xfId="0" applyNumberFormat="1" applyFont="1"/>
    <xf numFmtId="3" fontId="1" fillId="4" borderId="0" xfId="0" applyNumberFormat="1" applyFont="1" applyFill="1"/>
    <xf numFmtId="2" fontId="2" fillId="0" borderId="2" xfId="0" applyNumberFormat="1" applyFont="1" applyBorder="1"/>
    <xf numFmtId="3" fontId="1" fillId="0" borderId="2" xfId="0" applyNumberFormat="1" applyFont="1" applyBorder="1"/>
    <xf numFmtId="0" fontId="2" fillId="3" borderId="0" xfId="0" applyFont="1" applyFill="1"/>
    <xf numFmtId="0" fontId="1" fillId="3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9" fontId="2" fillId="0" borderId="2" xfId="0" applyNumberFormat="1" applyFont="1" applyBorder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4" borderId="4" xfId="0" applyFont="1" applyFill="1" applyBorder="1" applyAlignment="1"/>
    <xf numFmtId="0" fontId="1" fillId="4" borderId="0" xfId="0" applyFont="1" applyFill="1" applyAlignment="1"/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3" fontId="2" fillId="5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/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3" fontId="12" fillId="0" borderId="2" xfId="0" applyNumberFormat="1" applyFont="1" applyBorder="1"/>
    <xf numFmtId="3" fontId="12" fillId="4" borderId="0" xfId="0" applyNumberFormat="1" applyFont="1" applyFill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"/>
  <sheetViews>
    <sheetView tabSelected="1" zoomScale="90" zoomScaleNormal="90" workbookViewId="0">
      <selection activeCell="H7" sqref="H7"/>
    </sheetView>
  </sheetViews>
  <sheetFormatPr defaultColWidth="9.140625" defaultRowHeight="15" x14ac:dyDescent="0.25"/>
  <cols>
    <col min="1" max="1" width="35.42578125" style="1" customWidth="1"/>
    <col min="2" max="2" width="16.7109375" style="1" customWidth="1"/>
    <col min="3" max="3" width="13.7109375" style="1" customWidth="1"/>
    <col min="4" max="4" width="14.85546875" style="8" customWidth="1"/>
    <col min="5" max="5" width="10.7109375" style="1" customWidth="1"/>
    <col min="6" max="6" width="9.140625" style="1"/>
    <col min="7" max="7" width="15.7109375" style="3" customWidth="1"/>
    <col min="8" max="8" width="10.85546875" style="1" customWidth="1"/>
    <col min="9" max="10" width="9.140625" style="1"/>
    <col min="11" max="11" width="9.42578125" style="1" bestFit="1" customWidth="1"/>
    <col min="12" max="16" width="9.140625" style="1"/>
    <col min="17" max="17" width="10.28515625" style="1" bestFit="1" customWidth="1"/>
    <col min="18" max="16384" width="9.140625" style="1"/>
  </cols>
  <sheetData>
    <row r="1" spans="1:17" x14ac:dyDescent="0.2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1.75" customHeight="1" x14ac:dyDescent="0.25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spans="1:17" x14ac:dyDescent="0.25">
      <c r="A3" s="13"/>
      <c r="B3" s="13"/>
      <c r="C3" s="13"/>
      <c r="D3" s="9"/>
      <c r="E3" s="13"/>
      <c r="F3" s="13"/>
      <c r="G3" s="13"/>
      <c r="H3" s="13"/>
      <c r="I3" s="13"/>
      <c r="J3" s="13"/>
      <c r="K3" s="13"/>
      <c r="L3" s="13"/>
      <c r="M3" s="13"/>
      <c r="N3" s="19"/>
      <c r="O3" s="19"/>
      <c r="P3" s="19"/>
      <c r="Q3" s="14"/>
    </row>
    <row r="4" spans="1:17" ht="39.75" customHeight="1" x14ac:dyDescent="0.25">
      <c r="A4" s="44" t="s">
        <v>11</v>
      </c>
      <c r="B4" s="47" t="s">
        <v>0</v>
      </c>
      <c r="C4" s="50" t="s">
        <v>1</v>
      </c>
      <c r="D4" s="51"/>
      <c r="E4" s="47" t="s">
        <v>2</v>
      </c>
      <c r="F4" s="47" t="s">
        <v>3</v>
      </c>
      <c r="G4" s="47" t="s">
        <v>9</v>
      </c>
      <c r="H4" s="35" t="s">
        <v>12</v>
      </c>
      <c r="I4" s="36"/>
      <c r="J4" s="36"/>
      <c r="K4" s="36"/>
      <c r="L4" s="36"/>
      <c r="M4" s="36"/>
      <c r="N4" s="36"/>
      <c r="O4" s="36"/>
      <c r="P4" s="36"/>
      <c r="Q4" s="39" t="s">
        <v>6</v>
      </c>
    </row>
    <row r="5" spans="1:17" ht="15.75" x14ac:dyDescent="0.25">
      <c r="A5" s="45"/>
      <c r="B5" s="48"/>
      <c r="C5" s="52"/>
      <c r="D5" s="53"/>
      <c r="E5" s="48"/>
      <c r="F5" s="48"/>
      <c r="G5" s="48"/>
      <c r="H5" s="37" t="s">
        <v>4</v>
      </c>
      <c r="I5" s="37"/>
      <c r="J5" s="37"/>
      <c r="K5" s="37" t="s">
        <v>5</v>
      </c>
      <c r="L5" s="37"/>
      <c r="M5" s="37"/>
      <c r="N5" s="37"/>
      <c r="O5" s="37"/>
      <c r="P5" s="37"/>
      <c r="Q5" s="40"/>
    </row>
    <row r="6" spans="1:17" ht="47.25" x14ac:dyDescent="0.25">
      <c r="A6" s="46"/>
      <c r="B6" s="49"/>
      <c r="C6" s="18" t="s">
        <v>10</v>
      </c>
      <c r="D6" s="18" t="s">
        <v>24</v>
      </c>
      <c r="E6" s="49"/>
      <c r="F6" s="49"/>
      <c r="G6" s="49"/>
      <c r="H6" s="30">
        <v>2019</v>
      </c>
      <c r="I6" s="23">
        <v>2020</v>
      </c>
      <c r="J6" s="23">
        <v>2021</v>
      </c>
      <c r="K6" s="24">
        <v>2022</v>
      </c>
      <c r="L6" s="24">
        <v>2023</v>
      </c>
      <c r="M6" s="24">
        <v>2024</v>
      </c>
      <c r="N6" s="24">
        <v>2025</v>
      </c>
      <c r="O6" s="24">
        <v>2026</v>
      </c>
      <c r="P6" s="24">
        <v>2027</v>
      </c>
      <c r="Q6" s="41"/>
    </row>
    <row r="7" spans="1:17" ht="15.75" x14ac:dyDescent="0.25">
      <c r="A7" s="26"/>
      <c r="B7" s="27"/>
      <c r="C7" s="27"/>
      <c r="D7" s="27"/>
      <c r="E7" s="27"/>
      <c r="F7" s="27"/>
      <c r="G7" s="27"/>
      <c r="H7" s="31">
        <v>7</v>
      </c>
      <c r="I7" s="28">
        <v>8</v>
      </c>
      <c r="J7" s="28">
        <v>9</v>
      </c>
      <c r="K7" s="29">
        <v>10</v>
      </c>
      <c r="L7" s="29">
        <v>11</v>
      </c>
      <c r="M7" s="29">
        <v>12</v>
      </c>
      <c r="N7" s="29">
        <v>13</v>
      </c>
      <c r="O7" s="29">
        <v>14</v>
      </c>
      <c r="P7" s="29">
        <v>15</v>
      </c>
      <c r="Q7" s="25"/>
    </row>
    <row r="8" spans="1:17" ht="30" customHeight="1" x14ac:dyDescent="0.25">
      <c r="A8" s="20" t="s">
        <v>13</v>
      </c>
      <c r="B8" s="21">
        <v>9916635.2400000002</v>
      </c>
      <c r="C8" s="11">
        <v>0.15901421282890707</v>
      </c>
      <c r="D8" s="11">
        <v>0.81114836037873683</v>
      </c>
      <c r="E8" s="2">
        <v>2</v>
      </c>
      <c r="F8" s="2">
        <v>1</v>
      </c>
      <c r="G8" s="6">
        <v>16</v>
      </c>
      <c r="H8" s="32">
        <f>ROUND(E8*F8*G8*8,0)</f>
        <v>256</v>
      </c>
      <c r="I8" s="2">
        <f>ROUND(E8*F8*G8*8,0)</f>
        <v>256</v>
      </c>
      <c r="J8" s="2">
        <f>I8</f>
        <v>256</v>
      </c>
      <c r="K8" s="2">
        <f t="shared" ref="K8:K18" si="0">IF(D8="-",0,J8)</f>
        <v>256</v>
      </c>
      <c r="L8" s="2">
        <f t="shared" ref="L8:L18" si="1">K8</f>
        <v>256</v>
      </c>
      <c r="M8" s="2">
        <f t="shared" ref="M8:M18" si="2">IF(D8="-",0,L8)</f>
        <v>256</v>
      </c>
      <c r="N8" s="2">
        <f t="shared" ref="N8:N18" si="3">IF(E8="-",0,M8)</f>
        <v>256</v>
      </c>
      <c r="O8" s="2">
        <f t="shared" ref="O8:O18" si="4">IF(F8="-",0,N8)</f>
        <v>256</v>
      </c>
      <c r="P8" s="2">
        <f t="shared" ref="P8:P18" si="5">IF(G8="-",0,O8)</f>
        <v>256</v>
      </c>
      <c r="Q8" s="7">
        <f t="shared" ref="Q8:Q18" si="6">SUM(H8:P8)</f>
        <v>2304</v>
      </c>
    </row>
    <row r="9" spans="1:17" ht="31.5" x14ac:dyDescent="0.25">
      <c r="A9" s="20" t="s">
        <v>14</v>
      </c>
      <c r="B9" s="21">
        <v>3107543.29</v>
      </c>
      <c r="C9" s="11">
        <v>0.21770989198351598</v>
      </c>
      <c r="D9" s="11">
        <v>0.75204823711401947</v>
      </c>
      <c r="E9" s="2">
        <v>2</v>
      </c>
      <c r="F9" s="2">
        <v>1</v>
      </c>
      <c r="G9" s="6">
        <v>16</v>
      </c>
      <c r="H9" s="32">
        <f t="shared" ref="H9:H18" si="7">ROUND(E9*F9*G9*8,0)</f>
        <v>256</v>
      </c>
      <c r="I9" s="2">
        <f t="shared" ref="I9:I18" si="8">ROUND(E9*F9*G9*8,0)</f>
        <v>256</v>
      </c>
      <c r="J9" s="2">
        <f t="shared" ref="J9:J11" si="9">I9</f>
        <v>256</v>
      </c>
      <c r="K9" s="2">
        <f t="shared" si="0"/>
        <v>256</v>
      </c>
      <c r="L9" s="2">
        <f t="shared" si="1"/>
        <v>256</v>
      </c>
      <c r="M9" s="2">
        <f t="shared" si="2"/>
        <v>256</v>
      </c>
      <c r="N9" s="2">
        <f t="shared" si="3"/>
        <v>256</v>
      </c>
      <c r="O9" s="2">
        <f t="shared" si="4"/>
        <v>256</v>
      </c>
      <c r="P9" s="2">
        <f t="shared" si="5"/>
        <v>256</v>
      </c>
      <c r="Q9" s="7">
        <f t="shared" si="6"/>
        <v>2304</v>
      </c>
    </row>
    <row r="10" spans="1:17" ht="47.25" x14ac:dyDescent="0.25">
      <c r="A10" s="20" t="s">
        <v>15</v>
      </c>
      <c r="B10" s="21">
        <v>7793709.8099999996</v>
      </c>
      <c r="C10" s="11">
        <v>0.18003230050978766</v>
      </c>
      <c r="D10" s="11">
        <v>0.80174881740945914</v>
      </c>
      <c r="E10" s="2">
        <v>2</v>
      </c>
      <c r="F10" s="2">
        <v>1</v>
      </c>
      <c r="G10" s="6">
        <v>16</v>
      </c>
      <c r="H10" s="32">
        <f t="shared" si="7"/>
        <v>256</v>
      </c>
      <c r="I10" s="2">
        <f t="shared" si="8"/>
        <v>256</v>
      </c>
      <c r="J10" s="2">
        <f t="shared" si="9"/>
        <v>256</v>
      </c>
      <c r="K10" s="2">
        <f t="shared" si="0"/>
        <v>256</v>
      </c>
      <c r="L10" s="2">
        <f t="shared" si="1"/>
        <v>256</v>
      </c>
      <c r="M10" s="2">
        <f t="shared" si="2"/>
        <v>256</v>
      </c>
      <c r="N10" s="2">
        <f t="shared" si="3"/>
        <v>256</v>
      </c>
      <c r="O10" s="2">
        <f t="shared" si="4"/>
        <v>256</v>
      </c>
      <c r="P10" s="2">
        <f t="shared" si="5"/>
        <v>256</v>
      </c>
      <c r="Q10" s="7">
        <f t="shared" si="6"/>
        <v>2304</v>
      </c>
    </row>
    <row r="11" spans="1:17" ht="31.5" x14ac:dyDescent="0.25">
      <c r="A11" s="20" t="s">
        <v>16</v>
      </c>
      <c r="B11" s="21">
        <v>9319821.1600000001</v>
      </c>
      <c r="C11" s="11">
        <v>0.4161282780022787</v>
      </c>
      <c r="D11" s="11">
        <v>0.57100166464996838</v>
      </c>
      <c r="E11" s="2">
        <v>2</v>
      </c>
      <c r="F11" s="2">
        <v>1</v>
      </c>
      <c r="G11" s="6">
        <v>16</v>
      </c>
      <c r="H11" s="32">
        <f t="shared" si="7"/>
        <v>256</v>
      </c>
      <c r="I11" s="2">
        <f t="shared" si="8"/>
        <v>256</v>
      </c>
      <c r="J11" s="2">
        <f t="shared" si="9"/>
        <v>256</v>
      </c>
      <c r="K11" s="2">
        <f t="shared" si="0"/>
        <v>256</v>
      </c>
      <c r="L11" s="2">
        <f t="shared" si="1"/>
        <v>256</v>
      </c>
      <c r="M11" s="2">
        <f t="shared" si="2"/>
        <v>256</v>
      </c>
      <c r="N11" s="2">
        <f t="shared" si="3"/>
        <v>256</v>
      </c>
      <c r="O11" s="2">
        <f t="shared" si="4"/>
        <v>256</v>
      </c>
      <c r="P11" s="2">
        <f t="shared" si="5"/>
        <v>256</v>
      </c>
      <c r="Q11" s="7">
        <f t="shared" si="6"/>
        <v>2304</v>
      </c>
    </row>
    <row r="12" spans="1:17" ht="31.5" customHeight="1" x14ac:dyDescent="0.25">
      <c r="A12" s="20" t="s">
        <v>17</v>
      </c>
      <c r="B12" s="21">
        <v>10336236.4</v>
      </c>
      <c r="C12" s="11">
        <v>0.16718380479378356</v>
      </c>
      <c r="D12" s="11">
        <v>0.81108484794329971</v>
      </c>
      <c r="E12" s="2">
        <v>2</v>
      </c>
      <c r="F12" s="2">
        <v>1</v>
      </c>
      <c r="G12" s="6">
        <v>16</v>
      </c>
      <c r="H12" s="32">
        <f t="shared" si="7"/>
        <v>256</v>
      </c>
      <c r="I12" s="2">
        <f t="shared" si="8"/>
        <v>256</v>
      </c>
      <c r="J12" s="2">
        <f t="shared" ref="J12:J18" si="10">I12</f>
        <v>256</v>
      </c>
      <c r="K12" s="2">
        <f t="shared" si="0"/>
        <v>256</v>
      </c>
      <c r="L12" s="2">
        <f t="shared" si="1"/>
        <v>256</v>
      </c>
      <c r="M12" s="2">
        <f t="shared" si="2"/>
        <v>256</v>
      </c>
      <c r="N12" s="2">
        <f t="shared" si="3"/>
        <v>256</v>
      </c>
      <c r="O12" s="2">
        <f t="shared" si="4"/>
        <v>256</v>
      </c>
      <c r="P12" s="2">
        <f t="shared" si="5"/>
        <v>256</v>
      </c>
      <c r="Q12" s="7">
        <f t="shared" si="6"/>
        <v>2304</v>
      </c>
    </row>
    <row r="13" spans="1:17" ht="37.5" customHeight="1" x14ac:dyDescent="0.25">
      <c r="A13" s="10" t="s">
        <v>18</v>
      </c>
      <c r="B13" s="21">
        <v>15299435.74</v>
      </c>
      <c r="C13" s="11">
        <v>0.21340812991316241</v>
      </c>
      <c r="D13" s="11">
        <v>0.76171716045261151</v>
      </c>
      <c r="E13" s="2">
        <v>2</v>
      </c>
      <c r="F13" s="2">
        <v>1</v>
      </c>
      <c r="G13" s="6">
        <v>16</v>
      </c>
      <c r="H13" s="32">
        <f t="shared" si="7"/>
        <v>256</v>
      </c>
      <c r="I13" s="2">
        <f t="shared" si="8"/>
        <v>256</v>
      </c>
      <c r="J13" s="2">
        <f t="shared" si="10"/>
        <v>256</v>
      </c>
      <c r="K13" s="2">
        <f t="shared" si="0"/>
        <v>256</v>
      </c>
      <c r="L13" s="2">
        <f t="shared" si="1"/>
        <v>256</v>
      </c>
      <c r="M13" s="2">
        <f t="shared" si="2"/>
        <v>256</v>
      </c>
      <c r="N13" s="2">
        <f t="shared" si="3"/>
        <v>256</v>
      </c>
      <c r="O13" s="2">
        <f t="shared" si="4"/>
        <v>256</v>
      </c>
      <c r="P13" s="2">
        <f t="shared" si="5"/>
        <v>256</v>
      </c>
      <c r="Q13" s="7">
        <f t="shared" si="6"/>
        <v>2304</v>
      </c>
    </row>
    <row r="14" spans="1:17" ht="30" x14ac:dyDescent="0.25">
      <c r="A14" s="10" t="s">
        <v>19</v>
      </c>
      <c r="B14" s="21">
        <v>7815160.2300000004</v>
      </c>
      <c r="C14" s="11">
        <v>0.34619048106196021</v>
      </c>
      <c r="D14" s="11">
        <v>0.63813535746278605</v>
      </c>
      <c r="E14" s="2">
        <v>2</v>
      </c>
      <c r="F14" s="2">
        <v>1</v>
      </c>
      <c r="G14" s="6">
        <v>16</v>
      </c>
      <c r="H14" s="32">
        <f t="shared" si="7"/>
        <v>256</v>
      </c>
      <c r="I14" s="2">
        <f t="shared" si="8"/>
        <v>256</v>
      </c>
      <c r="J14" s="2">
        <f t="shared" si="10"/>
        <v>256</v>
      </c>
      <c r="K14" s="2">
        <f t="shared" si="0"/>
        <v>256</v>
      </c>
      <c r="L14" s="2">
        <f t="shared" si="1"/>
        <v>256</v>
      </c>
      <c r="M14" s="2">
        <f t="shared" si="2"/>
        <v>256</v>
      </c>
      <c r="N14" s="2">
        <f t="shared" si="3"/>
        <v>256</v>
      </c>
      <c r="O14" s="2">
        <f t="shared" si="4"/>
        <v>256</v>
      </c>
      <c r="P14" s="2">
        <f t="shared" si="5"/>
        <v>256</v>
      </c>
      <c r="Q14" s="7">
        <f t="shared" si="6"/>
        <v>2304</v>
      </c>
    </row>
    <row r="15" spans="1:17" x14ac:dyDescent="0.25">
      <c r="A15" s="10" t="s">
        <v>20</v>
      </c>
      <c r="B15" s="21">
        <v>12856020.810000001</v>
      </c>
      <c r="C15" s="11">
        <v>0.24298265942212643</v>
      </c>
      <c r="D15" s="11">
        <v>0.7479302386723502</v>
      </c>
      <c r="E15" s="2">
        <v>2</v>
      </c>
      <c r="F15" s="2">
        <v>1</v>
      </c>
      <c r="G15" s="6">
        <v>16</v>
      </c>
      <c r="H15" s="32">
        <f t="shared" si="7"/>
        <v>256</v>
      </c>
      <c r="I15" s="2">
        <f t="shared" si="8"/>
        <v>256</v>
      </c>
      <c r="J15" s="2">
        <f t="shared" si="10"/>
        <v>256</v>
      </c>
      <c r="K15" s="2">
        <f t="shared" si="0"/>
        <v>256</v>
      </c>
      <c r="L15" s="2">
        <f t="shared" si="1"/>
        <v>256</v>
      </c>
      <c r="M15" s="2">
        <f t="shared" si="2"/>
        <v>256</v>
      </c>
      <c r="N15" s="2">
        <f t="shared" si="3"/>
        <v>256</v>
      </c>
      <c r="O15" s="2">
        <f t="shared" si="4"/>
        <v>256</v>
      </c>
      <c r="P15" s="2">
        <f t="shared" si="5"/>
        <v>256</v>
      </c>
      <c r="Q15" s="7">
        <f t="shared" si="6"/>
        <v>2304</v>
      </c>
    </row>
    <row r="16" spans="1:17" ht="45" x14ac:dyDescent="0.25">
      <c r="A16" s="10" t="s">
        <v>21</v>
      </c>
      <c r="B16" s="21">
        <v>7267733.5499999998</v>
      </c>
      <c r="C16" s="11">
        <v>0.35428736275011075</v>
      </c>
      <c r="D16" s="11">
        <v>0.62703138628410515</v>
      </c>
      <c r="E16" s="2">
        <v>2</v>
      </c>
      <c r="F16" s="2">
        <v>1</v>
      </c>
      <c r="G16" s="6">
        <v>16</v>
      </c>
      <c r="H16" s="32">
        <f t="shared" si="7"/>
        <v>256</v>
      </c>
      <c r="I16" s="2">
        <f t="shared" si="8"/>
        <v>256</v>
      </c>
      <c r="J16" s="2">
        <f t="shared" si="10"/>
        <v>256</v>
      </c>
      <c r="K16" s="2">
        <f t="shared" si="0"/>
        <v>256</v>
      </c>
      <c r="L16" s="2">
        <f t="shared" si="1"/>
        <v>256</v>
      </c>
      <c r="M16" s="2">
        <f t="shared" si="2"/>
        <v>256</v>
      </c>
      <c r="N16" s="2">
        <f t="shared" si="3"/>
        <v>256</v>
      </c>
      <c r="O16" s="2">
        <f t="shared" si="4"/>
        <v>256</v>
      </c>
      <c r="P16" s="2">
        <f t="shared" si="5"/>
        <v>256</v>
      </c>
      <c r="Q16" s="7">
        <f t="shared" si="6"/>
        <v>2304</v>
      </c>
    </row>
    <row r="17" spans="1:18" ht="30" x14ac:dyDescent="0.25">
      <c r="A17" s="10" t="s">
        <v>22</v>
      </c>
      <c r="B17" s="21">
        <v>10054228.970000001</v>
      </c>
      <c r="C17" s="11">
        <v>0.35002942687110888</v>
      </c>
      <c r="D17" s="11">
        <v>0.64181191407658977</v>
      </c>
      <c r="E17" s="2">
        <v>2</v>
      </c>
      <c r="F17" s="2">
        <v>1</v>
      </c>
      <c r="G17" s="6">
        <v>16</v>
      </c>
      <c r="H17" s="32">
        <f t="shared" si="7"/>
        <v>256</v>
      </c>
      <c r="I17" s="2">
        <f t="shared" si="8"/>
        <v>256</v>
      </c>
      <c r="J17" s="2">
        <f t="shared" si="10"/>
        <v>256</v>
      </c>
      <c r="K17" s="2">
        <f t="shared" si="0"/>
        <v>256</v>
      </c>
      <c r="L17" s="2">
        <f t="shared" si="1"/>
        <v>256</v>
      </c>
      <c r="M17" s="2">
        <f t="shared" si="2"/>
        <v>256</v>
      </c>
      <c r="N17" s="2">
        <f t="shared" si="3"/>
        <v>256</v>
      </c>
      <c r="O17" s="2">
        <f t="shared" si="4"/>
        <v>256</v>
      </c>
      <c r="P17" s="2">
        <f t="shared" si="5"/>
        <v>256</v>
      </c>
      <c r="Q17" s="7">
        <f t="shared" si="6"/>
        <v>2304</v>
      </c>
    </row>
    <row r="18" spans="1:18" x14ac:dyDescent="0.25">
      <c r="A18" s="10" t="s">
        <v>23</v>
      </c>
      <c r="B18" s="21">
        <v>12738686.99</v>
      </c>
      <c r="C18" s="11">
        <v>0.16203165513214324</v>
      </c>
      <c r="D18" s="11">
        <v>0.82944543333975118</v>
      </c>
      <c r="E18" s="2">
        <v>2</v>
      </c>
      <c r="F18" s="2">
        <v>1</v>
      </c>
      <c r="G18" s="6">
        <v>16</v>
      </c>
      <c r="H18" s="32">
        <f t="shared" si="7"/>
        <v>256</v>
      </c>
      <c r="I18" s="2">
        <f t="shared" si="8"/>
        <v>256</v>
      </c>
      <c r="J18" s="2">
        <f t="shared" si="10"/>
        <v>256</v>
      </c>
      <c r="K18" s="2">
        <f t="shared" si="0"/>
        <v>256</v>
      </c>
      <c r="L18" s="2">
        <f t="shared" si="1"/>
        <v>256</v>
      </c>
      <c r="M18" s="2">
        <f t="shared" si="2"/>
        <v>256</v>
      </c>
      <c r="N18" s="2">
        <f t="shared" si="3"/>
        <v>256</v>
      </c>
      <c r="O18" s="2">
        <f t="shared" si="4"/>
        <v>256</v>
      </c>
      <c r="P18" s="2">
        <f t="shared" si="5"/>
        <v>256</v>
      </c>
      <c r="Q18" s="7">
        <f t="shared" si="6"/>
        <v>2304</v>
      </c>
      <c r="R18" s="4"/>
    </row>
    <row r="19" spans="1:18" x14ac:dyDescent="0.25">
      <c r="A19" s="15" t="s">
        <v>8</v>
      </c>
      <c r="B19" s="15"/>
      <c r="C19" s="15"/>
      <c r="D19" s="15"/>
      <c r="E19" s="15"/>
      <c r="F19" s="2">
        <f>SUM(F8:F18)</f>
        <v>11</v>
      </c>
      <c r="G19" s="6"/>
      <c r="H19" s="33">
        <f t="shared" ref="H19:P19" si="11">SUM(H8:H18)</f>
        <v>2816</v>
      </c>
      <c r="I19" s="7">
        <f t="shared" si="11"/>
        <v>2816</v>
      </c>
      <c r="J19" s="7">
        <f t="shared" si="11"/>
        <v>2816</v>
      </c>
      <c r="K19" s="7">
        <f t="shared" si="11"/>
        <v>2816</v>
      </c>
      <c r="L19" s="7">
        <f t="shared" si="11"/>
        <v>2816</v>
      </c>
      <c r="M19" s="7">
        <f t="shared" si="11"/>
        <v>2816</v>
      </c>
      <c r="N19" s="7">
        <f t="shared" si="11"/>
        <v>2816</v>
      </c>
      <c r="O19" s="7">
        <f t="shared" si="11"/>
        <v>2816</v>
      </c>
      <c r="P19" s="7">
        <f t="shared" si="11"/>
        <v>2816</v>
      </c>
      <c r="Q19" s="7">
        <f>H19+I19+J19+K19+L19+M19+N19+O19+P19</f>
        <v>25344</v>
      </c>
    </row>
    <row r="20" spans="1:18" x14ac:dyDescent="0.25">
      <c r="D20" s="1"/>
      <c r="E20" s="1" t="s">
        <v>7</v>
      </c>
      <c r="F20" s="1">
        <f>F19*8</f>
        <v>88</v>
      </c>
      <c r="I20" s="16" t="s">
        <v>27</v>
      </c>
      <c r="J20" s="16"/>
      <c r="K20" s="16"/>
      <c r="L20" s="16"/>
      <c r="M20" s="16"/>
      <c r="N20" s="22"/>
      <c r="O20" s="22"/>
      <c r="P20" s="22"/>
      <c r="Q20" s="34">
        <f>H19+I19</f>
        <v>5632</v>
      </c>
    </row>
    <row r="21" spans="1:18" x14ac:dyDescent="0.25">
      <c r="D21" s="1"/>
      <c r="I21" s="16" t="s">
        <v>28</v>
      </c>
      <c r="J21" s="17"/>
      <c r="K21" s="17"/>
      <c r="L21" s="17"/>
      <c r="M21" s="17"/>
      <c r="N21" s="17"/>
      <c r="O21" s="17"/>
      <c r="P21" s="17"/>
      <c r="Q21" s="5">
        <f>J19+K19+L19+M19+N19+O19+P19</f>
        <v>19712</v>
      </c>
      <c r="R21" s="4"/>
    </row>
    <row r="22" spans="1:18" ht="18.75" x14ac:dyDescent="0.3">
      <c r="C22" s="12"/>
      <c r="D22" s="1"/>
      <c r="Q22" s="4"/>
    </row>
    <row r="23" spans="1:18" ht="18.75" x14ac:dyDescent="0.3">
      <c r="C23" s="12"/>
      <c r="D23" s="1"/>
    </row>
    <row r="24" spans="1:18" ht="18.75" x14ac:dyDescent="0.3">
      <c r="B24" s="12"/>
      <c r="C24" s="12"/>
      <c r="D24" s="1"/>
    </row>
    <row r="25" spans="1:18" ht="18.75" x14ac:dyDescent="0.3">
      <c r="B25" s="12"/>
      <c r="C25" s="12"/>
      <c r="D25" s="1"/>
    </row>
    <row r="26" spans="1:18" ht="18.75" x14ac:dyDescent="0.3">
      <c r="B26" s="12"/>
      <c r="C26" s="12"/>
      <c r="D26" s="1"/>
    </row>
    <row r="27" spans="1:18" ht="18.75" x14ac:dyDescent="0.3">
      <c r="B27" s="12"/>
      <c r="C27" s="12"/>
      <c r="D27" s="1"/>
    </row>
    <row r="28" spans="1:18" ht="18.75" x14ac:dyDescent="0.3">
      <c r="B28" s="12"/>
      <c r="C28" s="12"/>
      <c r="D28" s="1"/>
    </row>
    <row r="29" spans="1:18" ht="18.75" x14ac:dyDescent="0.3">
      <c r="B29" s="12"/>
      <c r="C29" s="12"/>
      <c r="D29" s="1"/>
    </row>
    <row r="30" spans="1:18" ht="18.75" x14ac:dyDescent="0.3">
      <c r="B30" s="12"/>
      <c r="C30" s="12"/>
      <c r="D30" s="1"/>
    </row>
    <row r="31" spans="1:18" ht="18.75" x14ac:dyDescent="0.3">
      <c r="B31" s="12"/>
      <c r="C31" s="12"/>
      <c r="D31" s="1"/>
    </row>
    <row r="32" spans="1:18" ht="18.75" x14ac:dyDescent="0.3">
      <c r="B32" s="12"/>
      <c r="C32" s="12"/>
      <c r="D32" s="1"/>
    </row>
    <row r="33" spans="2:4" ht="18.75" x14ac:dyDescent="0.3">
      <c r="B33" s="12"/>
      <c r="C33" s="12"/>
      <c r="D33" s="1"/>
    </row>
    <row r="34" spans="2:4" ht="18.75" x14ac:dyDescent="0.3">
      <c r="B34" s="12"/>
      <c r="C34" s="12"/>
      <c r="D34" s="1"/>
    </row>
    <row r="35" spans="2:4" ht="18.75" x14ac:dyDescent="0.3">
      <c r="B35" s="12"/>
      <c r="C35" s="12"/>
      <c r="D35" s="1"/>
    </row>
    <row r="36" spans="2:4" ht="18.75" x14ac:dyDescent="0.3">
      <c r="B36" s="12"/>
      <c r="C36" s="12"/>
      <c r="D36" s="1"/>
    </row>
    <row r="37" spans="2:4" ht="18.75" x14ac:dyDescent="0.3">
      <c r="B37" s="12"/>
      <c r="C37" s="12"/>
      <c r="D37" s="1"/>
    </row>
    <row r="38" spans="2:4" ht="18.75" x14ac:dyDescent="0.3">
      <c r="B38" s="12"/>
      <c r="C38" s="12"/>
      <c r="D38" s="1"/>
    </row>
    <row r="39" spans="2:4" ht="18.75" x14ac:dyDescent="0.3">
      <c r="B39" s="12"/>
      <c r="C39" s="12"/>
      <c r="D39" s="1"/>
    </row>
    <row r="40" spans="2:4" ht="18.75" x14ac:dyDescent="0.3">
      <c r="B40" s="12"/>
      <c r="C40" s="12"/>
      <c r="D40" s="1"/>
    </row>
    <row r="41" spans="2:4" ht="18.75" x14ac:dyDescent="0.3">
      <c r="B41" s="12"/>
      <c r="C41" s="12"/>
      <c r="D41" s="1"/>
    </row>
    <row r="42" spans="2:4" ht="18.75" x14ac:dyDescent="0.3">
      <c r="B42" s="12"/>
      <c r="C42" s="12"/>
      <c r="D42" s="1"/>
    </row>
    <row r="43" spans="2:4" ht="18.75" x14ac:dyDescent="0.3">
      <c r="B43" s="12"/>
      <c r="C43" s="12"/>
      <c r="D43" s="1"/>
    </row>
    <row r="44" spans="2:4" ht="18.75" x14ac:dyDescent="0.3">
      <c r="B44" s="12"/>
      <c r="C44" s="12"/>
      <c r="D44" s="1"/>
    </row>
    <row r="45" spans="2:4" ht="18.75" x14ac:dyDescent="0.3">
      <c r="B45" s="12"/>
      <c r="C45" s="12"/>
    </row>
  </sheetData>
  <sortState ref="A7:O36">
    <sortCondition ref="A7:A36"/>
  </sortState>
  <mergeCells count="12">
    <mergeCell ref="H4:P4"/>
    <mergeCell ref="K5:P5"/>
    <mergeCell ref="A1:Q1"/>
    <mergeCell ref="Q4:Q6"/>
    <mergeCell ref="A2:Q2"/>
    <mergeCell ref="A4:A6"/>
    <mergeCell ref="B4:B6"/>
    <mergeCell ref="E4:E6"/>
    <mergeCell ref="F4:F6"/>
    <mergeCell ref="G4:G6"/>
    <mergeCell ref="C4:D5"/>
    <mergeCell ref="H5:J5"/>
  </mergeCells>
  <pageMargins left="0.25" right="0.25" top="0.75" bottom="0.75" header="0.3" footer="0.3"/>
  <pageSetup paperSize="9" scale="65" orientation="landscape" r:id="rId1"/>
  <rowBreaks count="1" manualBreakCount="1">
    <brk id="2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Izgl'itibas un zinatnes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Papildu administratīvo izmaksu, kas nepieciešamas, lai nodrošinātu  3.1.1.1. aktivitātes otrās projektu iesniegumu atlases kārtas projektu uzraudzību infratsruktūras amortizācijas periodā,  aprēķins.</dc:title>
  <dc:subject>Anotācijas pielikums</dc:subject>
  <dc:creator>Zenta Iļķēna</dc:creator>
  <dc:description>zenta.ilkena@izm.gov.lv_x000d_
67047793</dc:description>
  <cp:lastModifiedBy>Zenta Iļķēna</cp:lastModifiedBy>
  <cp:lastPrinted>2019-05-30T07:49:39Z</cp:lastPrinted>
  <dcterms:created xsi:type="dcterms:W3CDTF">2017-10-19T12:11:59Z</dcterms:created>
  <dcterms:modified xsi:type="dcterms:W3CDTF">2019-07-08T07:22:23Z</dcterms:modified>
</cp:coreProperties>
</file>