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se.kasurina\Desktop\Inese 2021\111 - kopīgi grozījumi\0 - kopīgā doku paka\1. no TAP\2 prec 1111 atlikums\"/>
    </mc:Choice>
  </mc:AlternateContent>
  <bookViews>
    <workbookView xWindow="0" yWindow="0" windowWidth="23040" windowHeight="93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11" i="1"/>
  <c r="B7" i="1"/>
  <c r="B18" i="1"/>
  <c r="C4" i="1"/>
  <c r="B4" i="1"/>
  <c r="H5" i="1"/>
  <c r="I5" i="1"/>
  <c r="G5" i="1"/>
  <c r="O6" i="1" l="1"/>
  <c r="O9" i="1" s="1"/>
  <c r="O5" i="1"/>
  <c r="M7" i="1"/>
  <c r="M6" i="1"/>
  <c r="M5" i="1"/>
  <c r="M9" i="1" s="1"/>
  <c r="B19" i="1" l="1"/>
  <c r="N5" i="1" s="1"/>
  <c r="N9" i="1" s="1"/>
  <c r="B15" i="1"/>
  <c r="L5" i="1" l="1"/>
  <c r="L6" i="1"/>
  <c r="L9" i="1" s="1"/>
  <c r="B20" i="1" l="1"/>
  <c r="C19" i="1"/>
</calcChain>
</file>

<file path=xl/sharedStrings.xml><?xml version="1.0" encoding="utf-8"?>
<sst xmlns="http://schemas.openxmlformats.org/spreadsheetml/2006/main" count="46" uniqueCount="29">
  <si>
    <t>ERAF</t>
  </si>
  <si>
    <t>VB</t>
  </si>
  <si>
    <t>1 daļa</t>
  </si>
  <si>
    <t>2 daļa</t>
  </si>
  <si>
    <t>3 daļa</t>
  </si>
  <si>
    <t>kopā</t>
  </si>
  <si>
    <t>Pārdale uz 1113</t>
  </si>
  <si>
    <t>Pārdale uz 1115 2.k. Buffalo 1 semestrim</t>
  </si>
  <si>
    <t>kopā:</t>
  </si>
  <si>
    <t>111 SAM pasakumu atlikumi</t>
  </si>
  <si>
    <t>Pasākums un atlikuma veids</t>
  </si>
  <si>
    <t>Kopā</t>
  </si>
  <si>
    <t>1111 kopējais atlikums</t>
  </si>
  <si>
    <t>t.sk. 1111 nepiesaistītais finansējums</t>
  </si>
  <si>
    <t>1112 kopējais atlikums</t>
  </si>
  <si>
    <t>t.sk. 1112 atbrīvotais finansējums</t>
  </si>
  <si>
    <t>t.sk. 1112 nepiesaistītais finansējums</t>
  </si>
  <si>
    <t>1115 kopējais atlikums</t>
  </si>
  <si>
    <t>t.sk. 1115 atbrīvotais finansējums</t>
  </si>
  <si>
    <t>t.sk. 1115 nepiesaistītais finansējums</t>
  </si>
  <si>
    <t>kopā atlikums</t>
  </si>
  <si>
    <t>t.sk. kopā atbrīvotais atlikums</t>
  </si>
  <si>
    <t>t.sk. kopā nepiesaistītais atlikums</t>
  </si>
  <si>
    <t>t.sk. 1111 atbrīvotais finansējums (NVI)</t>
  </si>
  <si>
    <t>1.tabula</t>
  </si>
  <si>
    <t>2.tabula</t>
  </si>
  <si>
    <t xml:space="preserve">  +</t>
  </si>
  <si>
    <t xml:space="preserve">  -</t>
  </si>
  <si>
    <t>3.tabula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</si>
</sst>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" fontId="2" fillId="0" borderId="1" xfId="0" applyNumberFormat="1" applyFont="1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" fontId="6" fillId="0" borderId="4" xfId="0" applyNumberFormat="1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O6" sqref="O6"/>
    </sheetView>
  </sheetViews>
  <sheetFormatPr defaultRowHeight="14.4" x14ac:dyDescent="0.3"/>
  <cols>
    <col min="1" max="1" width="13.5546875" customWidth="1"/>
    <col min="2" max="2" width="11.21875" customWidth="1"/>
    <col min="3" max="3" width="12.109375" customWidth="1"/>
    <col min="6" max="6" width="34.5546875" customWidth="1"/>
    <col min="12" max="12" width="10.33203125" customWidth="1"/>
    <col min="13" max="14" width="10.44140625" customWidth="1"/>
    <col min="15" max="15" width="9.6640625" customWidth="1"/>
  </cols>
  <sheetData>
    <row r="1" spans="1:15" x14ac:dyDescent="0.3">
      <c r="C1" t="s">
        <v>24</v>
      </c>
      <c r="I1" t="s">
        <v>25</v>
      </c>
      <c r="O1" t="s">
        <v>28</v>
      </c>
    </row>
    <row r="2" spans="1:15" ht="15" thickBot="1" x14ac:dyDescent="0.35">
      <c r="A2" t="s">
        <v>9</v>
      </c>
      <c r="F2" t="s">
        <v>9</v>
      </c>
    </row>
    <row r="3" spans="1:15" ht="15" thickBot="1" x14ac:dyDescent="0.35">
      <c r="A3" s="1"/>
      <c r="B3" s="1" t="s">
        <v>0</v>
      </c>
      <c r="C3" s="1" t="s">
        <v>1</v>
      </c>
      <c r="F3" s="11" t="s">
        <v>10</v>
      </c>
      <c r="G3" s="12" t="s">
        <v>0</v>
      </c>
      <c r="H3" s="12" t="s">
        <v>1</v>
      </c>
      <c r="I3" s="1" t="s">
        <v>11</v>
      </c>
      <c r="L3" s="39" t="s">
        <v>0</v>
      </c>
      <c r="M3" s="40"/>
      <c r="N3" s="41" t="s">
        <v>1</v>
      </c>
      <c r="O3" s="40"/>
    </row>
    <row r="4" spans="1:15" ht="15" thickBot="1" x14ac:dyDescent="0.35">
      <c r="A4" s="3">
        <v>1111</v>
      </c>
      <c r="B4" s="7">
        <f>G6</f>
        <v>856859.52</v>
      </c>
      <c r="C4" s="7">
        <f>H6</f>
        <v>45247.61</v>
      </c>
      <c r="F4" s="13" t="s">
        <v>12</v>
      </c>
      <c r="G4" s="14">
        <v>1016885.67</v>
      </c>
      <c r="H4" s="14">
        <v>49783.11</v>
      </c>
      <c r="I4" s="15">
        <v>1066668.78</v>
      </c>
      <c r="L4" s="28" t="s">
        <v>26</v>
      </c>
      <c r="M4" s="29" t="s">
        <v>27</v>
      </c>
      <c r="N4" s="29" t="s">
        <v>26</v>
      </c>
      <c r="O4" s="29" t="s">
        <v>27</v>
      </c>
    </row>
    <row r="5" spans="1:15" ht="15" thickBot="1" x14ac:dyDescent="0.35">
      <c r="A5" s="3">
        <v>1112</v>
      </c>
      <c r="B5" s="7">
        <v>516982.98</v>
      </c>
      <c r="C5" s="7">
        <v>58945.87</v>
      </c>
      <c r="F5" s="16" t="s">
        <v>23</v>
      </c>
      <c r="G5" s="14">
        <f>G4-G6</f>
        <v>160026.15000000002</v>
      </c>
      <c r="H5" s="14">
        <f t="shared" ref="H5:I5" si="0">H4-H6</f>
        <v>4535.5</v>
      </c>
      <c r="I5" s="14">
        <f t="shared" si="0"/>
        <v>164561.65000000002</v>
      </c>
      <c r="L5" s="37">
        <f>B15</f>
        <v>1201044</v>
      </c>
      <c r="M5" s="35">
        <f>B4</f>
        <v>856859.52</v>
      </c>
      <c r="N5" s="35">
        <f>B19</f>
        <v>68482.346470588222</v>
      </c>
      <c r="O5" s="35">
        <f>C5</f>
        <v>58945.87</v>
      </c>
    </row>
    <row r="6" spans="1:15" ht="15" thickBot="1" x14ac:dyDescent="0.35">
      <c r="A6" s="2" t="s">
        <v>2</v>
      </c>
      <c r="B6" s="8">
        <v>344184.48</v>
      </c>
      <c r="C6" s="8"/>
      <c r="F6" s="17" t="s">
        <v>13</v>
      </c>
      <c r="G6" s="18">
        <v>856859.52</v>
      </c>
      <c r="H6" s="18">
        <v>45247.61</v>
      </c>
      <c r="I6" s="18">
        <v>902107.13</v>
      </c>
      <c r="L6" s="37">
        <f>B18</f>
        <v>388066.62999999989</v>
      </c>
      <c r="M6" s="35">
        <f>B5</f>
        <v>516982.98</v>
      </c>
      <c r="N6" s="31"/>
      <c r="O6" s="35">
        <f>C10</f>
        <v>9536.4764705882189</v>
      </c>
    </row>
    <row r="7" spans="1:15" ht="15" thickBot="1" x14ac:dyDescent="0.35">
      <c r="A7" s="2" t="s">
        <v>3</v>
      </c>
      <c r="B7" s="8">
        <f>B5-B6</f>
        <v>172798.5</v>
      </c>
      <c r="C7" s="8"/>
      <c r="F7" s="19" t="s">
        <v>14</v>
      </c>
      <c r="G7" s="38">
        <v>1102030.04</v>
      </c>
      <c r="H7" s="38">
        <v>112659.25</v>
      </c>
      <c r="I7" s="20">
        <v>1214689.29</v>
      </c>
      <c r="L7" s="30"/>
      <c r="M7" s="35">
        <f>B9</f>
        <v>215268.12999999989</v>
      </c>
      <c r="N7" s="32"/>
      <c r="O7" s="32"/>
    </row>
    <row r="8" spans="1:15" ht="15" thickBot="1" x14ac:dyDescent="0.35">
      <c r="A8" s="2" t="s">
        <v>4</v>
      </c>
      <c r="B8" s="8"/>
      <c r="C8" s="8"/>
      <c r="F8" s="19" t="s">
        <v>15</v>
      </c>
      <c r="G8" s="21">
        <v>585047.06000000006</v>
      </c>
      <c r="H8" s="21">
        <v>53713.38</v>
      </c>
      <c r="I8" s="20">
        <v>638760.44000000006</v>
      </c>
      <c r="L8" s="33" t="s">
        <v>8</v>
      </c>
      <c r="M8" s="34" t="s">
        <v>8</v>
      </c>
      <c r="N8" s="34" t="s">
        <v>8</v>
      </c>
      <c r="O8" s="34" t="s">
        <v>8</v>
      </c>
    </row>
    <row r="9" spans="1:15" ht="15" thickBot="1" x14ac:dyDescent="0.35">
      <c r="A9" s="3">
        <v>1115</v>
      </c>
      <c r="B9" s="7">
        <v>215268.12999999989</v>
      </c>
      <c r="C9" s="7">
        <v>37988.989999999991</v>
      </c>
      <c r="F9" s="22" t="s">
        <v>16</v>
      </c>
      <c r="G9" s="23">
        <v>516982.98</v>
      </c>
      <c r="H9" s="23">
        <v>58945.87</v>
      </c>
      <c r="I9" s="24">
        <v>575928.85</v>
      </c>
      <c r="L9" s="36">
        <f>SUM(L5:L7)</f>
        <v>1589110.63</v>
      </c>
      <c r="M9" s="36">
        <f>SUM(M5:M7)</f>
        <v>1589110.63</v>
      </c>
      <c r="N9" s="36">
        <f t="shared" ref="N9:O9" si="1">SUM(N5:N7)</f>
        <v>68482.346470588222</v>
      </c>
      <c r="O9" s="36">
        <f t="shared" si="1"/>
        <v>68482.346470588222</v>
      </c>
    </row>
    <row r="10" spans="1:15" x14ac:dyDescent="0.3">
      <c r="A10" s="2" t="s">
        <v>2</v>
      </c>
      <c r="B10" s="8"/>
      <c r="C10" s="8">
        <v>9536.4764705882189</v>
      </c>
      <c r="F10" s="13" t="s">
        <v>17</v>
      </c>
      <c r="G10" s="25">
        <v>2319554.7800000003</v>
      </c>
      <c r="H10" s="15">
        <v>409333.68999999971</v>
      </c>
      <c r="I10" s="15">
        <v>2728888.4699999997</v>
      </c>
      <c r="L10" s="9"/>
    </row>
    <row r="11" spans="1:15" x14ac:dyDescent="0.3">
      <c r="A11" s="2" t="s">
        <v>3</v>
      </c>
      <c r="B11" s="8"/>
      <c r="C11" s="8">
        <f>C9-C10</f>
        <v>28452.513529411772</v>
      </c>
      <c r="F11" s="16" t="s">
        <v>18</v>
      </c>
      <c r="G11" s="15">
        <v>2104286.6500000004</v>
      </c>
      <c r="H11" s="15">
        <v>371344.69999999972</v>
      </c>
      <c r="I11" s="15">
        <v>2475631.35</v>
      </c>
    </row>
    <row r="12" spans="1:15" x14ac:dyDescent="0.3">
      <c r="A12" s="1" t="s">
        <v>4</v>
      </c>
      <c r="B12" s="8"/>
      <c r="C12" s="8"/>
      <c r="F12" s="17" t="s">
        <v>19</v>
      </c>
      <c r="G12" s="18">
        <v>215268.12999999989</v>
      </c>
      <c r="H12" s="18">
        <v>37988.989999999991</v>
      </c>
      <c r="I12" s="18">
        <v>253257.11999999988</v>
      </c>
    </row>
    <row r="13" spans="1:15" x14ac:dyDescent="0.3">
      <c r="A13" t="s">
        <v>5</v>
      </c>
      <c r="B13" s="9">
        <f>B4+B5+B9</f>
        <v>1589110.63</v>
      </c>
      <c r="C13" s="9">
        <f>C4+C5+C9</f>
        <v>142182.47</v>
      </c>
      <c r="F13" s="19" t="s">
        <v>20</v>
      </c>
      <c r="G13" s="21">
        <v>4438470.49</v>
      </c>
      <c r="H13" s="21">
        <v>571776.0499999997</v>
      </c>
      <c r="I13" s="20">
        <v>5010246.54</v>
      </c>
    </row>
    <row r="14" spans="1:15" x14ac:dyDescent="0.3">
      <c r="A14" s="4" t="s">
        <v>6</v>
      </c>
      <c r="F14" s="1" t="s">
        <v>21</v>
      </c>
      <c r="G14" s="20">
        <v>2849359.8600000003</v>
      </c>
      <c r="H14" s="20">
        <v>429593.57999999973</v>
      </c>
      <c r="I14" s="20">
        <v>3278953.44</v>
      </c>
    </row>
    <row r="15" spans="1:15" x14ac:dyDescent="0.3">
      <c r="A15" s="5" t="s">
        <v>0</v>
      </c>
      <c r="B15" s="9">
        <f>B4+B6</f>
        <v>1201044</v>
      </c>
      <c r="F15" s="22" t="s">
        <v>22</v>
      </c>
      <c r="G15" s="26">
        <v>1589110.63</v>
      </c>
      <c r="H15" s="26">
        <v>142182.47</v>
      </c>
      <c r="I15" s="27">
        <v>1731293.0999999999</v>
      </c>
    </row>
    <row r="16" spans="1:15" x14ac:dyDescent="0.3">
      <c r="A16" s="5"/>
    </row>
    <row r="17" spans="1:4" x14ac:dyDescent="0.3">
      <c r="A17" s="6" t="s">
        <v>7</v>
      </c>
    </row>
    <row r="18" spans="1:4" x14ac:dyDescent="0.3">
      <c r="A18" s="5" t="s">
        <v>0</v>
      </c>
      <c r="B18" s="9">
        <f>B7+B9</f>
        <v>388066.62999999989</v>
      </c>
      <c r="C18" s="9"/>
    </row>
    <row r="19" spans="1:4" x14ac:dyDescent="0.3">
      <c r="A19" s="5" t="s">
        <v>1</v>
      </c>
      <c r="B19" s="9">
        <f>C5+C10</f>
        <v>68482.346470588222</v>
      </c>
      <c r="C19" s="9">
        <f>B18*15/85</f>
        <v>68482.346470588222</v>
      </c>
      <c r="D19" s="9"/>
    </row>
    <row r="20" spans="1:4" x14ac:dyDescent="0.3">
      <c r="A20" s="10" t="s">
        <v>8</v>
      </c>
      <c r="B20" s="9">
        <f>SUM(B18:B19)</f>
        <v>456548.97647058812</v>
      </c>
    </row>
  </sheetData>
  <mergeCells count="2">
    <mergeCell ref="L3:M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Kašurina</dc:creator>
  <cp:lastModifiedBy>Inese Kašurina</cp:lastModifiedBy>
  <dcterms:created xsi:type="dcterms:W3CDTF">2021-11-29T10:14:12Z</dcterms:created>
  <dcterms:modified xsi:type="dcterms:W3CDTF">2021-12-07T14:01:16Z</dcterms:modified>
</cp:coreProperties>
</file>