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istine.zommere\Desktop\SNIEGUMS\Mājas lapai_2019\"/>
    </mc:Choice>
  </mc:AlternateContent>
  <bookViews>
    <workbookView xWindow="0" yWindow="0" windowWidth="21600" windowHeight="8835"/>
  </bookViews>
  <sheets>
    <sheet name="2019 gala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M16" i="1"/>
  <c r="B16" i="1"/>
  <c r="G3" i="1"/>
  <c r="C16" i="1"/>
  <c r="H3" i="1"/>
  <c r="D16" i="1"/>
  <c r="I3" i="1"/>
  <c r="E16" i="1"/>
  <c r="J3" i="1"/>
  <c r="F16" i="1"/>
  <c r="K3" i="1"/>
  <c r="L3" i="1"/>
  <c r="G4" i="1"/>
  <c r="H4" i="1"/>
  <c r="I4" i="1"/>
  <c r="J4" i="1"/>
  <c r="K4" i="1"/>
  <c r="L4" i="1"/>
  <c r="G5" i="1"/>
  <c r="H5" i="1"/>
  <c r="I5" i="1"/>
  <c r="J5" i="1"/>
  <c r="K5" i="1"/>
  <c r="L5" i="1"/>
  <c r="G6" i="1"/>
  <c r="H6" i="1"/>
  <c r="I6" i="1"/>
  <c r="J6" i="1"/>
  <c r="K6" i="1"/>
  <c r="L6" i="1"/>
  <c r="G7" i="1"/>
  <c r="H7" i="1"/>
  <c r="I7" i="1"/>
  <c r="J7" i="1"/>
  <c r="K7" i="1"/>
  <c r="L7" i="1"/>
  <c r="G8" i="1"/>
  <c r="H8" i="1"/>
  <c r="I8" i="1"/>
  <c r="J8" i="1"/>
  <c r="K8" i="1"/>
  <c r="L8" i="1"/>
  <c r="G9" i="1"/>
  <c r="H9" i="1"/>
  <c r="I9" i="1"/>
  <c r="J9" i="1"/>
  <c r="K9" i="1"/>
  <c r="L9" i="1"/>
  <c r="G10" i="1"/>
  <c r="H10" i="1"/>
  <c r="I10" i="1"/>
  <c r="J10" i="1"/>
  <c r="K10" i="1"/>
  <c r="L10" i="1"/>
  <c r="G11" i="1"/>
  <c r="H11" i="1"/>
  <c r="I11" i="1"/>
  <c r="J11" i="1"/>
  <c r="K11" i="1"/>
  <c r="L11" i="1"/>
  <c r="G12" i="1"/>
  <c r="H12" i="1"/>
  <c r="I12" i="1"/>
  <c r="J12" i="1"/>
  <c r="K12" i="1"/>
  <c r="L12" i="1"/>
  <c r="G13" i="1"/>
  <c r="H13" i="1"/>
  <c r="I13" i="1"/>
  <c r="J13" i="1"/>
  <c r="K13" i="1"/>
  <c r="L13" i="1"/>
  <c r="G14" i="1"/>
  <c r="H14" i="1"/>
  <c r="I14" i="1"/>
  <c r="J14" i="1"/>
  <c r="K14" i="1"/>
  <c r="L14" i="1"/>
  <c r="G15" i="1"/>
  <c r="H15" i="1"/>
  <c r="I15" i="1"/>
  <c r="J15" i="1"/>
  <c r="K15" i="1"/>
  <c r="L15" i="1"/>
  <c r="L16" i="1"/>
  <c r="K16" i="1"/>
  <c r="J16" i="1"/>
  <c r="I16" i="1"/>
  <c r="H16" i="1"/>
  <c r="G16" i="1"/>
</calcChain>
</file>

<file path=xl/sharedStrings.xml><?xml version="1.0" encoding="utf-8"?>
<sst xmlns="http://schemas.openxmlformats.org/spreadsheetml/2006/main" count="28" uniqueCount="28">
  <si>
    <t>DATI</t>
  </si>
  <si>
    <t>PIESAISTĪTAIS FINANSĒJUMS NO KATRA KRITĒRIJA</t>
  </si>
  <si>
    <r>
      <t>P</t>
    </r>
    <r>
      <rPr>
        <b/>
        <vertAlign val="subscript"/>
        <sz val="11"/>
        <color theme="1"/>
        <rFont val="Calibri"/>
        <family val="2"/>
        <charset val="186"/>
        <scheme val="minor"/>
      </rPr>
      <t>z</t>
    </r>
    <r>
      <rPr>
        <b/>
        <sz val="11"/>
        <color theme="1"/>
        <rFont val="Calibri"/>
        <family val="2"/>
        <scheme val="minor"/>
      </rPr>
      <t xml:space="preserve"> (PLE)</t>
    </r>
  </si>
  <si>
    <r>
      <t>S</t>
    </r>
    <r>
      <rPr>
        <b/>
        <vertAlign val="subscript"/>
        <sz val="10"/>
        <color rgb="FF414142"/>
        <rFont val="Arial"/>
        <family val="2"/>
        <charset val="186"/>
      </rPr>
      <t xml:space="preserve">z </t>
    </r>
    <r>
      <rPr>
        <b/>
        <sz val="10"/>
        <color rgb="FF414142"/>
        <rFont val="Arial"/>
        <family val="2"/>
        <charset val="186"/>
      </rPr>
      <t>(EUR)</t>
    </r>
  </si>
  <si>
    <r>
      <t>L</t>
    </r>
    <r>
      <rPr>
        <b/>
        <vertAlign val="subscript"/>
        <sz val="10"/>
        <color rgb="FF414142"/>
        <rFont val="Arial"/>
        <family val="2"/>
        <charset val="186"/>
      </rPr>
      <t>z</t>
    </r>
    <r>
      <rPr>
        <b/>
        <sz val="10"/>
        <color rgb="FF414142"/>
        <rFont val="Arial"/>
        <family val="2"/>
        <charset val="186"/>
      </rPr>
      <t> (EUR)</t>
    </r>
  </si>
  <si>
    <r>
      <t>R</t>
    </r>
    <r>
      <rPr>
        <b/>
        <vertAlign val="subscript"/>
        <sz val="10"/>
        <color rgb="FF414142"/>
        <rFont val="Arial"/>
        <family val="2"/>
        <charset val="186"/>
      </rPr>
      <t xml:space="preserve">z </t>
    </r>
    <r>
      <rPr>
        <b/>
        <sz val="10"/>
        <color rgb="FF414142"/>
        <rFont val="Arial"/>
        <family val="2"/>
        <charset val="186"/>
      </rPr>
      <t>(EUR)</t>
    </r>
  </si>
  <si>
    <r>
      <t>M</t>
    </r>
    <r>
      <rPr>
        <b/>
        <vertAlign val="subscript"/>
        <sz val="10"/>
        <color rgb="FF414142"/>
        <rFont val="Arial"/>
        <family val="2"/>
        <charset val="186"/>
      </rPr>
      <t>z</t>
    </r>
    <r>
      <rPr>
        <b/>
        <sz val="10"/>
        <color rgb="FF414142"/>
        <rFont val="Arial"/>
        <family val="2"/>
        <charset val="186"/>
      </rPr>
      <t>(EUR)</t>
    </r>
  </si>
  <si>
    <r>
      <t>P</t>
    </r>
    <r>
      <rPr>
        <b/>
        <vertAlign val="subscript"/>
        <sz val="11"/>
        <color theme="1"/>
        <rFont val="Calibri"/>
        <family val="2"/>
        <charset val="186"/>
        <scheme val="minor"/>
      </rPr>
      <t>z</t>
    </r>
    <r>
      <rPr>
        <b/>
        <sz val="11"/>
        <color theme="1"/>
        <rFont val="Calibri"/>
        <family val="2"/>
        <scheme val="minor"/>
      </rPr>
      <t xml:space="preserve"> (PLE) - 0,3</t>
    </r>
  </si>
  <si>
    <r>
      <t>S</t>
    </r>
    <r>
      <rPr>
        <b/>
        <vertAlign val="subscript"/>
        <sz val="10"/>
        <color rgb="FF414142"/>
        <rFont val="Arial"/>
        <family val="2"/>
        <charset val="186"/>
      </rPr>
      <t xml:space="preserve">z </t>
    </r>
    <r>
      <rPr>
        <b/>
        <sz val="10"/>
        <color rgb="FF414142"/>
        <rFont val="Arial"/>
        <family val="2"/>
        <charset val="186"/>
      </rPr>
      <t>(EUR) - 0,25</t>
    </r>
  </si>
  <si>
    <r>
      <t>L</t>
    </r>
    <r>
      <rPr>
        <b/>
        <vertAlign val="subscript"/>
        <sz val="10"/>
        <color rgb="FF414142"/>
        <rFont val="Arial"/>
        <family val="2"/>
        <charset val="186"/>
      </rPr>
      <t>z</t>
    </r>
    <r>
      <rPr>
        <b/>
        <sz val="10"/>
        <color rgb="FF414142"/>
        <rFont val="Arial"/>
        <family val="2"/>
        <charset val="186"/>
      </rPr>
      <t> (EUR) - 0,25</t>
    </r>
  </si>
  <si>
    <r>
      <t>R</t>
    </r>
    <r>
      <rPr>
        <b/>
        <vertAlign val="subscript"/>
        <sz val="10"/>
        <color rgb="FF414142"/>
        <rFont val="Arial"/>
        <family val="2"/>
        <charset val="186"/>
      </rPr>
      <t xml:space="preserve">z </t>
    </r>
    <r>
      <rPr>
        <b/>
        <sz val="10"/>
        <color rgb="FF414142"/>
        <rFont val="Arial"/>
        <family val="2"/>
        <charset val="186"/>
      </rPr>
      <t>(EUR) - 0,1</t>
    </r>
  </si>
  <si>
    <r>
      <t>M</t>
    </r>
    <r>
      <rPr>
        <b/>
        <vertAlign val="subscript"/>
        <sz val="10"/>
        <color rgb="FF414142"/>
        <rFont val="Arial"/>
        <family val="2"/>
        <charset val="186"/>
      </rPr>
      <t>z</t>
    </r>
    <r>
      <rPr>
        <b/>
        <sz val="10"/>
        <color rgb="FF414142"/>
        <rFont val="Arial"/>
        <family val="2"/>
        <charset val="186"/>
      </rPr>
      <t>(EUR) -0,1</t>
    </r>
  </si>
  <si>
    <t>KOPĀ 2019</t>
  </si>
  <si>
    <t>Noapaļots rīkojumam</t>
  </si>
  <si>
    <t>LU</t>
  </si>
  <si>
    <t>RTU</t>
  </si>
  <si>
    <t>LLU</t>
  </si>
  <si>
    <t>VeA</t>
  </si>
  <si>
    <t>RSU</t>
  </si>
  <si>
    <t>JVLMA</t>
  </si>
  <si>
    <t>DU</t>
  </si>
  <si>
    <t>LMA</t>
  </si>
  <si>
    <t>LKA</t>
  </si>
  <si>
    <t>LiepU</t>
  </si>
  <si>
    <t>ViA</t>
  </si>
  <si>
    <t>RTA</t>
  </si>
  <si>
    <t>LSPA</t>
  </si>
  <si>
    <t>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</si>
</sst>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"/>
    <numFmt numFmtId="165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charset val="186"/>
      <scheme val="minor"/>
    </font>
    <font>
      <b/>
      <sz val="10"/>
      <color rgb="FF414142"/>
      <name val="Arial"/>
      <family val="2"/>
      <charset val="186"/>
    </font>
    <font>
      <b/>
      <vertAlign val="subscript"/>
      <sz val="10"/>
      <color rgb="FF414142"/>
      <name val="Arial"/>
      <family val="2"/>
      <charset val="186"/>
    </font>
    <font>
      <sz val="11"/>
      <name val="Calibri"/>
      <family val="2"/>
      <scheme val="minor"/>
    </font>
    <font>
      <sz val="1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0" applyNumberForma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1" fillId="4" borderId="8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0" fontId="3" fillId="0" borderId="0" xfId="0" applyFont="1"/>
    <xf numFmtId="0" fontId="7" fillId="0" borderId="9" xfId="0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164" fontId="0" fillId="0" borderId="10" xfId="0" applyNumberFormat="1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164" fontId="0" fillId="0" borderId="11" xfId="0" applyNumberFormat="1" applyFill="1" applyBorder="1" applyAlignment="1">
      <alignment horizontal="center" vertical="center"/>
    </xf>
    <xf numFmtId="164" fontId="1" fillId="4" borderId="12" xfId="0" applyNumberFormat="1" applyFont="1" applyFill="1" applyBorder="1" applyAlignment="1">
      <alignment horizontal="center" vertical="center"/>
    </xf>
    <xf numFmtId="164" fontId="1" fillId="4" borderId="13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64" fontId="1" fillId="4" borderId="16" xfId="0" applyNumberFormat="1" applyFont="1" applyFill="1" applyBorder="1" applyAlignment="1">
      <alignment horizontal="center" vertical="center"/>
    </xf>
    <xf numFmtId="2" fontId="0" fillId="0" borderId="15" xfId="0" applyNumberForma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2" fontId="1" fillId="5" borderId="5" xfId="0" applyNumberFormat="1" applyFont="1" applyFill="1" applyBorder="1" applyAlignment="1">
      <alignment horizontal="center"/>
    </xf>
    <xf numFmtId="164" fontId="1" fillId="5" borderId="5" xfId="0" applyNumberFormat="1" applyFont="1" applyFill="1" applyBorder="1" applyAlignment="1">
      <alignment horizontal="center"/>
    </xf>
    <xf numFmtId="164" fontId="1" fillId="5" borderId="6" xfId="0" applyNumberFormat="1" applyFont="1" applyFill="1" applyBorder="1" applyAlignment="1">
      <alignment horizontal="center"/>
    </xf>
    <xf numFmtId="164" fontId="1" fillId="6" borderId="4" xfId="0" applyNumberFormat="1" applyFont="1" applyFill="1" applyBorder="1" applyAlignment="1">
      <alignment horizontal="center"/>
    </xf>
    <xf numFmtId="164" fontId="1" fillId="6" borderId="5" xfId="0" applyNumberFormat="1" applyFont="1" applyFill="1" applyBorder="1" applyAlignment="1">
      <alignment horizontal="center"/>
    </xf>
    <xf numFmtId="164" fontId="1" fillId="6" borderId="7" xfId="0" applyNumberFormat="1" applyFont="1" applyFill="1" applyBorder="1" applyAlignment="1">
      <alignment horizontal="center"/>
    </xf>
    <xf numFmtId="165" fontId="1" fillId="4" borderId="17" xfId="0" applyNumberFormat="1" applyFont="1" applyFill="1" applyBorder="1" applyAlignment="1">
      <alignment horizontal="center" vertical="center"/>
    </xf>
    <xf numFmtId="165" fontId="1" fillId="4" borderId="18" xfId="0" applyNumberFormat="1" applyFont="1" applyFill="1" applyBorder="1" applyAlignment="1">
      <alignment horizontal="center" vertical="center"/>
    </xf>
    <xf numFmtId="9" fontId="0" fillId="0" borderId="0" xfId="1" applyNumberFormat="1" applyFont="1"/>
    <xf numFmtId="9" fontId="0" fillId="0" borderId="0" xfId="1" applyFont="1"/>
    <xf numFmtId="164" fontId="0" fillId="0" borderId="0" xfId="0" applyNumberFormat="1"/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24" sqref="E24"/>
    </sheetView>
  </sheetViews>
  <sheetFormatPr defaultRowHeight="15" x14ac:dyDescent="0.25"/>
  <cols>
    <col min="1" max="1" width="10.5703125" customWidth="1"/>
    <col min="3" max="6" width="13.85546875" style="35" customWidth="1"/>
    <col min="7" max="7" width="13.140625" customWidth="1"/>
    <col min="8" max="8" width="15.5703125" customWidth="1"/>
    <col min="9" max="9" width="14.85546875" customWidth="1"/>
    <col min="10" max="10" width="15.5703125" customWidth="1"/>
    <col min="11" max="11" width="14.85546875" customWidth="1"/>
    <col min="12" max="14" width="15.42578125" style="1" customWidth="1"/>
  </cols>
  <sheetData>
    <row r="1" spans="1:14" ht="15.75" thickBot="1" x14ac:dyDescent="0.3">
      <c r="A1" s="37" t="s">
        <v>0</v>
      </c>
      <c r="B1" s="38"/>
      <c r="C1" s="38"/>
      <c r="D1" s="38"/>
      <c r="E1" s="38"/>
      <c r="F1" s="39"/>
      <c r="G1" s="37" t="s">
        <v>1</v>
      </c>
      <c r="H1" s="38"/>
      <c r="I1" s="38"/>
      <c r="J1" s="38"/>
      <c r="K1" s="39"/>
    </row>
    <row r="2" spans="1:14" s="12" customFormat="1" ht="32.25" customHeight="1" thickBot="1" x14ac:dyDescent="0.3">
      <c r="A2" s="2"/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8" t="s">
        <v>11</v>
      </c>
      <c r="L2" s="9" t="s">
        <v>12</v>
      </c>
      <c r="M2" s="10" t="s">
        <v>13</v>
      </c>
      <c r="N2" s="11"/>
    </row>
    <row r="3" spans="1:14" x14ac:dyDescent="0.25">
      <c r="A3" s="13" t="s">
        <v>14</v>
      </c>
      <c r="B3" s="14">
        <v>154.45875992063478</v>
      </c>
      <c r="C3" s="15">
        <v>3935453.07</v>
      </c>
      <c r="D3" s="15">
        <v>418723.82</v>
      </c>
      <c r="E3" s="15">
        <v>62969.77</v>
      </c>
      <c r="F3" s="15">
        <v>41800</v>
      </c>
      <c r="G3" s="16">
        <f t="shared" ref="G3:G15" si="0">(B3/B$16)*0.3*$G$19</f>
        <v>742341.8184361594</v>
      </c>
      <c r="H3" s="15">
        <f t="shared" ref="H3:I15" si="1">(C3/C$16)*0.25*$G$19</f>
        <v>509868.86071065458</v>
      </c>
      <c r="I3" s="15">
        <f t="shared" si="1"/>
        <v>237217.48251258902</v>
      </c>
      <c r="J3" s="15">
        <f t="shared" ref="J3:K15" si="2">(E3/E$16)*0.1*$G$19</f>
        <v>44931.470853124571</v>
      </c>
      <c r="K3" s="17">
        <f t="shared" si="2"/>
        <v>38183.817795953939</v>
      </c>
      <c r="L3" s="18">
        <f t="shared" ref="L3:L15" si="3">SUM(G3:K3)</f>
        <v>1572543.4503084815</v>
      </c>
      <c r="M3" s="19">
        <v>1572543</v>
      </c>
    </row>
    <row r="4" spans="1:14" x14ac:dyDescent="0.25">
      <c r="A4" s="20" t="s">
        <v>15</v>
      </c>
      <c r="B4" s="21">
        <v>167.35</v>
      </c>
      <c r="C4" s="15">
        <v>5577847.2000000002</v>
      </c>
      <c r="D4" s="15">
        <v>1540258.5500000003</v>
      </c>
      <c r="E4" s="15">
        <v>76505.17</v>
      </c>
      <c r="F4" s="15">
        <v>100881.97</v>
      </c>
      <c r="G4" s="16">
        <f t="shared" si="0"/>
        <v>804298.20477080473</v>
      </c>
      <c r="H4" s="15">
        <f t="shared" si="1"/>
        <v>722653.92230483773</v>
      </c>
      <c r="I4" s="15">
        <f t="shared" si="1"/>
        <v>872594.86610886094</v>
      </c>
      <c r="J4" s="15">
        <f t="shared" si="2"/>
        <v>54589.524719057095</v>
      </c>
      <c r="K4" s="17">
        <f t="shared" si="2"/>
        <v>92154.515822413669</v>
      </c>
      <c r="L4" s="22">
        <f t="shared" si="3"/>
        <v>2546291.0337259742</v>
      </c>
      <c r="M4" s="19">
        <v>2546291</v>
      </c>
    </row>
    <row r="5" spans="1:14" x14ac:dyDescent="0.25">
      <c r="A5" s="20" t="s">
        <v>16</v>
      </c>
      <c r="B5" s="21">
        <v>10.4</v>
      </c>
      <c r="C5" s="15">
        <v>739052.97</v>
      </c>
      <c r="D5" s="15">
        <v>376960.20000000007</v>
      </c>
      <c r="E5" s="15">
        <v>3378.32</v>
      </c>
      <c r="F5" s="15">
        <v>0</v>
      </c>
      <c r="G5" s="16">
        <f t="shared" si="0"/>
        <v>49983.276543868356</v>
      </c>
      <c r="H5" s="15">
        <f t="shared" si="1"/>
        <v>95750.117995620152</v>
      </c>
      <c r="I5" s="15">
        <f t="shared" si="1"/>
        <v>213557.3506456883</v>
      </c>
      <c r="J5" s="15">
        <f t="shared" si="2"/>
        <v>2410.56758842422</v>
      </c>
      <c r="K5" s="17">
        <f t="shared" si="2"/>
        <v>0</v>
      </c>
      <c r="L5" s="22">
        <f t="shared" si="3"/>
        <v>361701.31277360104</v>
      </c>
      <c r="M5" s="19">
        <v>361701</v>
      </c>
    </row>
    <row r="6" spans="1:14" x14ac:dyDescent="0.25">
      <c r="A6" s="20" t="s">
        <v>17</v>
      </c>
      <c r="B6" s="23">
        <v>9.49</v>
      </c>
      <c r="C6" s="15">
        <v>307714.12</v>
      </c>
      <c r="D6" s="15">
        <v>26707.24</v>
      </c>
      <c r="E6" s="15">
        <v>570322.68999999994</v>
      </c>
      <c r="F6" s="15">
        <v>0</v>
      </c>
      <c r="G6" s="16">
        <f t="shared" si="0"/>
        <v>45609.739846279881</v>
      </c>
      <c r="H6" s="15">
        <f t="shared" si="1"/>
        <v>39866.781536536444</v>
      </c>
      <c r="I6" s="15">
        <f t="shared" si="1"/>
        <v>15130.31725221536</v>
      </c>
      <c r="J6" s="15">
        <f t="shared" si="2"/>
        <v>406948.24393690168</v>
      </c>
      <c r="K6" s="17">
        <f t="shared" si="2"/>
        <v>0</v>
      </c>
      <c r="L6" s="22">
        <f t="shared" si="3"/>
        <v>507555.0825719334</v>
      </c>
      <c r="M6" s="19">
        <v>507555</v>
      </c>
    </row>
    <row r="7" spans="1:14" x14ac:dyDescent="0.25">
      <c r="A7" s="20" t="s">
        <v>18</v>
      </c>
      <c r="B7" s="21">
        <v>21.74</v>
      </c>
      <c r="C7" s="15">
        <v>1004994</v>
      </c>
      <c r="D7" s="15">
        <v>318368</v>
      </c>
      <c r="E7" s="15">
        <v>3839</v>
      </c>
      <c r="F7" s="15">
        <v>31351.24</v>
      </c>
      <c r="G7" s="16">
        <f t="shared" si="0"/>
        <v>104484.27231381711</v>
      </c>
      <c r="H7" s="15">
        <f t="shared" si="1"/>
        <v>130204.86756841028</v>
      </c>
      <c r="I7" s="15">
        <f t="shared" si="1"/>
        <v>180363.40868443536</v>
      </c>
      <c r="J7" s="15">
        <f t="shared" si="2"/>
        <v>2739.2813504820679</v>
      </c>
      <c r="K7" s="17">
        <f t="shared" si="2"/>
        <v>28638.996072660841</v>
      </c>
      <c r="L7" s="22">
        <f t="shared" si="3"/>
        <v>446430.82598980569</v>
      </c>
      <c r="M7" s="19">
        <v>446431</v>
      </c>
    </row>
    <row r="8" spans="1:14" x14ac:dyDescent="0.25">
      <c r="A8" s="20" t="s">
        <v>19</v>
      </c>
      <c r="B8" s="21">
        <v>1.22</v>
      </c>
      <c r="C8" s="15">
        <v>0</v>
      </c>
      <c r="D8" s="15">
        <v>0</v>
      </c>
      <c r="E8" s="15">
        <v>0</v>
      </c>
      <c r="F8" s="15">
        <v>101956.14</v>
      </c>
      <c r="G8" s="16">
        <f t="shared" si="0"/>
        <v>5863.4228253384026</v>
      </c>
      <c r="H8" s="15">
        <f t="shared" si="1"/>
        <v>0</v>
      </c>
      <c r="I8" s="15">
        <f t="shared" si="1"/>
        <v>0</v>
      </c>
      <c r="J8" s="15">
        <f t="shared" si="2"/>
        <v>0</v>
      </c>
      <c r="K8" s="17">
        <f t="shared" si="2"/>
        <v>93135.75772580794</v>
      </c>
      <c r="L8" s="22">
        <f t="shared" si="3"/>
        <v>98999.180551146346</v>
      </c>
      <c r="M8" s="19">
        <v>98999</v>
      </c>
    </row>
    <row r="9" spans="1:14" x14ac:dyDescent="0.25">
      <c r="A9" s="20" t="s">
        <v>20</v>
      </c>
      <c r="B9" s="21">
        <v>16.79</v>
      </c>
      <c r="C9" s="15">
        <v>139663.87</v>
      </c>
      <c r="D9" s="15">
        <v>130673</v>
      </c>
      <c r="E9" s="15">
        <v>2000</v>
      </c>
      <c r="F9" s="15">
        <v>0</v>
      </c>
      <c r="G9" s="16">
        <f t="shared" si="0"/>
        <v>80694.155112649009</v>
      </c>
      <c r="H9" s="15">
        <f t="shared" si="1"/>
        <v>18094.551507214637</v>
      </c>
      <c r="I9" s="15">
        <f t="shared" si="1"/>
        <v>74029.512083567504</v>
      </c>
      <c r="J9" s="15">
        <f t="shared" si="2"/>
        <v>1427.0806723011556</v>
      </c>
      <c r="K9" s="17">
        <f t="shared" si="2"/>
        <v>0</v>
      </c>
      <c r="L9" s="22">
        <f t="shared" si="3"/>
        <v>174245.29937573228</v>
      </c>
      <c r="M9" s="19">
        <v>174245</v>
      </c>
    </row>
    <row r="10" spans="1:14" x14ac:dyDescent="0.25">
      <c r="A10" s="20" t="s">
        <v>21</v>
      </c>
      <c r="B10" s="21">
        <v>1.68</v>
      </c>
      <c r="C10" s="15">
        <v>0</v>
      </c>
      <c r="D10" s="15">
        <v>11278</v>
      </c>
      <c r="E10" s="15">
        <v>0</v>
      </c>
      <c r="F10" s="15">
        <v>163366.74</v>
      </c>
      <c r="G10" s="16">
        <f t="shared" si="0"/>
        <v>8074.2215955479651</v>
      </c>
      <c r="H10" s="15">
        <f t="shared" si="1"/>
        <v>0</v>
      </c>
      <c r="I10" s="15">
        <f t="shared" si="1"/>
        <v>6389.2681523993042</v>
      </c>
      <c r="J10" s="15">
        <f t="shared" si="2"/>
        <v>0</v>
      </c>
      <c r="K10" s="17">
        <f t="shared" si="2"/>
        <v>149233.63239423398</v>
      </c>
      <c r="L10" s="22">
        <f t="shared" si="3"/>
        <v>163697.12214218124</v>
      </c>
      <c r="M10" s="19">
        <v>163697</v>
      </c>
    </row>
    <row r="11" spans="1:14" x14ac:dyDescent="0.25">
      <c r="A11" s="20" t="s">
        <v>22</v>
      </c>
      <c r="B11" s="23">
        <v>4.74</v>
      </c>
      <c r="C11" s="15">
        <v>25063.07</v>
      </c>
      <c r="D11" s="15">
        <v>24100</v>
      </c>
      <c r="E11" s="15">
        <v>3000</v>
      </c>
      <c r="F11" s="15">
        <v>253968.44</v>
      </c>
      <c r="G11" s="16">
        <f t="shared" si="0"/>
        <v>22780.839501724615</v>
      </c>
      <c r="H11" s="15">
        <f t="shared" si="1"/>
        <v>3247.1176048889806</v>
      </c>
      <c r="I11" s="15">
        <f t="shared" si="1"/>
        <v>13653.250795604117</v>
      </c>
      <c r="J11" s="15">
        <f t="shared" si="2"/>
        <v>2140.6210084517334</v>
      </c>
      <c r="K11" s="17">
        <f t="shared" si="2"/>
        <v>231997.24016465695</v>
      </c>
      <c r="L11" s="22">
        <f t="shared" si="3"/>
        <v>273819.06907532638</v>
      </c>
      <c r="M11" s="19">
        <v>273819</v>
      </c>
    </row>
    <row r="12" spans="1:14" x14ac:dyDescent="0.25">
      <c r="A12" s="20" t="s">
        <v>23</v>
      </c>
      <c r="B12" s="21">
        <v>5.04</v>
      </c>
      <c r="C12" s="15">
        <v>27930</v>
      </c>
      <c r="D12" s="15">
        <v>2450</v>
      </c>
      <c r="E12" s="15">
        <v>33295.120000000003</v>
      </c>
      <c r="F12" s="15">
        <v>17467.150000000001</v>
      </c>
      <c r="G12" s="16">
        <f t="shared" si="0"/>
        <v>24222.664786643894</v>
      </c>
      <c r="H12" s="15">
        <f t="shared" si="1"/>
        <v>3618.5509079513899</v>
      </c>
      <c r="I12" s="15">
        <f t="shared" si="1"/>
        <v>1387.986076731539</v>
      </c>
      <c r="J12" s="15">
        <f t="shared" si="2"/>
        <v>23757.411116973828</v>
      </c>
      <c r="K12" s="17">
        <f t="shared" si="2"/>
        <v>15956.040024272654</v>
      </c>
      <c r="L12" s="22">
        <f t="shared" si="3"/>
        <v>68942.652912573307</v>
      </c>
      <c r="M12" s="19">
        <v>68943</v>
      </c>
    </row>
    <row r="13" spans="1:14" x14ac:dyDescent="0.25">
      <c r="A13" s="20" t="s">
        <v>24</v>
      </c>
      <c r="B13" s="21">
        <v>7.15</v>
      </c>
      <c r="C13" s="15">
        <v>202665.82</v>
      </c>
      <c r="D13" s="15">
        <v>5785.49</v>
      </c>
      <c r="E13" s="15">
        <v>151149</v>
      </c>
      <c r="F13" s="15">
        <v>0</v>
      </c>
      <c r="G13" s="16">
        <f t="shared" si="0"/>
        <v>34363.502623909495</v>
      </c>
      <c r="H13" s="15">
        <f t="shared" si="1"/>
        <v>26256.949050186642</v>
      </c>
      <c r="I13" s="15">
        <f t="shared" si="1"/>
        <v>3277.6243130896128</v>
      </c>
      <c r="J13" s="15">
        <f t="shared" si="2"/>
        <v>107850.90826882367</v>
      </c>
      <c r="K13" s="17">
        <f t="shared" si="2"/>
        <v>0</v>
      </c>
      <c r="L13" s="22">
        <f t="shared" si="3"/>
        <v>171748.98425600943</v>
      </c>
      <c r="M13" s="19">
        <v>171749</v>
      </c>
    </row>
    <row r="14" spans="1:14" x14ac:dyDescent="0.25">
      <c r="A14" s="20" t="s">
        <v>25</v>
      </c>
      <c r="B14" s="23">
        <v>3.61</v>
      </c>
      <c r="C14" s="15">
        <v>529450.37</v>
      </c>
      <c r="D14" s="15">
        <v>4471.2</v>
      </c>
      <c r="E14" s="15">
        <v>3510.51</v>
      </c>
      <c r="F14" s="15">
        <v>0</v>
      </c>
      <c r="G14" s="16">
        <f t="shared" si="0"/>
        <v>17349.964261861998</v>
      </c>
      <c r="H14" s="15">
        <f t="shared" si="1"/>
        <v>68594.454603605423</v>
      </c>
      <c r="I14" s="15">
        <f t="shared" si="1"/>
        <v>2533.0462637885948</v>
      </c>
      <c r="J14" s="15">
        <f t="shared" si="2"/>
        <v>2504.890485459965</v>
      </c>
      <c r="K14" s="17">
        <f t="shared" si="2"/>
        <v>0</v>
      </c>
      <c r="L14" s="22">
        <f t="shared" si="3"/>
        <v>90982.355614715983</v>
      </c>
      <c r="M14" s="19">
        <v>90982</v>
      </c>
    </row>
    <row r="15" spans="1:14" ht="15.75" thickBot="1" x14ac:dyDescent="0.3">
      <c r="A15" s="20" t="s">
        <v>26</v>
      </c>
      <c r="B15" s="21">
        <v>1.63</v>
      </c>
      <c r="C15" s="15">
        <v>39317</v>
      </c>
      <c r="D15" s="15">
        <v>5500</v>
      </c>
      <c r="E15" s="15">
        <v>0</v>
      </c>
      <c r="F15" s="15">
        <v>0</v>
      </c>
      <c r="G15" s="16">
        <f t="shared" si="0"/>
        <v>7833.9173813947518</v>
      </c>
      <c r="H15" s="15">
        <f t="shared" si="1"/>
        <v>5093.8262100939774</v>
      </c>
      <c r="I15" s="15">
        <f t="shared" si="1"/>
        <v>3115.8871110299856</v>
      </c>
      <c r="J15" s="15">
        <f t="shared" si="2"/>
        <v>0</v>
      </c>
      <c r="K15" s="17">
        <f t="shared" si="2"/>
        <v>0</v>
      </c>
      <c r="L15" s="22">
        <f t="shared" si="3"/>
        <v>16043.630702518714</v>
      </c>
      <c r="M15" s="19">
        <v>16045</v>
      </c>
    </row>
    <row r="16" spans="1:14" ht="15.75" thickBot="1" x14ac:dyDescent="0.3">
      <c r="A16" s="24" t="s">
        <v>27</v>
      </c>
      <c r="B16" s="25">
        <f t="shared" ref="B16:L16" si="4">SUM(B3:B15)</f>
        <v>405.29875992063484</v>
      </c>
      <c r="C16" s="26">
        <f t="shared" si="4"/>
        <v>12529151.489999998</v>
      </c>
      <c r="D16" s="26">
        <f t="shared" si="4"/>
        <v>2865275.5000000009</v>
      </c>
      <c r="E16" s="26">
        <f t="shared" si="4"/>
        <v>909969.58</v>
      </c>
      <c r="F16" s="27">
        <f t="shared" si="4"/>
        <v>710791.68000000005</v>
      </c>
      <c r="G16" s="28">
        <f t="shared" si="4"/>
        <v>1947899.9999999991</v>
      </c>
      <c r="H16" s="29">
        <f t="shared" si="4"/>
        <v>1623250.0000000002</v>
      </c>
      <c r="I16" s="29">
        <f t="shared" si="4"/>
        <v>1623249.9999999995</v>
      </c>
      <c r="J16" s="29">
        <f t="shared" si="4"/>
        <v>649300</v>
      </c>
      <c r="K16" s="30">
        <f t="shared" si="4"/>
        <v>649300</v>
      </c>
      <c r="L16" s="31">
        <f t="shared" si="4"/>
        <v>6492999.9999999991</v>
      </c>
      <c r="M16" s="32">
        <f>SUM(M3:M15)</f>
        <v>6493000</v>
      </c>
    </row>
    <row r="18" spans="2:7" x14ac:dyDescent="0.25">
      <c r="B18" s="33"/>
      <c r="C18" s="33"/>
      <c r="D18" s="33"/>
      <c r="E18" s="34"/>
      <c r="F18" s="33"/>
    </row>
    <row r="19" spans="2:7" x14ac:dyDescent="0.25">
      <c r="G19" s="35">
        <f>6500000-7000</f>
        <v>6493000</v>
      </c>
    </row>
    <row r="21" spans="2:7" x14ac:dyDescent="0.25">
      <c r="E21" s="36"/>
    </row>
    <row r="22" spans="2:7" x14ac:dyDescent="0.25">
      <c r="F22" s="36"/>
    </row>
    <row r="23" spans="2:7" x14ac:dyDescent="0.25">
      <c r="F23" s="36"/>
    </row>
    <row r="24" spans="2:7" x14ac:dyDescent="0.25">
      <c r="F24" s="36"/>
    </row>
    <row r="25" spans="2:7" x14ac:dyDescent="0.25">
      <c r="F25" s="36"/>
    </row>
    <row r="26" spans="2:7" x14ac:dyDescent="0.25">
      <c r="F26" s="36"/>
    </row>
  </sheetData>
  <mergeCells count="2">
    <mergeCell ref="A1:F1"/>
    <mergeCell ref="G1:K1"/>
  </mergeCells>
  <pageMargins left="0.25" right="0.25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gala</vt:lpstr>
    </vt:vector>
  </TitlesOfParts>
  <Company>Izgl'itibas un zinatnes ministrija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Zommere - Rotčenkova</dc:creator>
  <cp:lastModifiedBy>Kristīne Zommere - Rotčenkova</cp:lastModifiedBy>
  <dcterms:created xsi:type="dcterms:W3CDTF">2019-02-19T15:15:58Z</dcterms:created>
  <dcterms:modified xsi:type="dcterms:W3CDTF">2019-02-19T15:17:43Z</dcterms:modified>
</cp:coreProperties>
</file>