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96" activeTab="1"/>
  </bookViews>
  <sheets>
    <sheet name="Ped+skolot" sheetId="1" r:id="rId1"/>
    <sheet name="pedagogi -vecums" sheetId="2" r:id="rId2"/>
    <sheet name="ped. pēc plūsmas" sheetId="3" r:id="rId3"/>
    <sheet name="jaunie pedagogi" sheetId="4" r:id="rId4"/>
    <sheet name="skolotāji" sheetId="5" r:id="rId5"/>
    <sheet name="sk.-sievietes " sheetId="6" r:id="rId6"/>
    <sheet name="Skolot. pēc plūsmas" sheetId="7" r:id="rId7"/>
    <sheet name="skolotāji -vecums" sheetId="8" r:id="rId8"/>
    <sheet name="ped_izgl" sheetId="9" r:id="rId9"/>
    <sheet name="Skolot_izgl" sheetId="10" r:id="rId10"/>
  </sheets>
  <definedNames/>
  <calcPr fullCalcOnLoad="1"/>
</workbook>
</file>

<file path=xl/sharedStrings.xml><?xml version="1.0" encoding="utf-8"?>
<sst xmlns="http://schemas.openxmlformats.org/spreadsheetml/2006/main" count="434" uniqueCount="95">
  <si>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</si>
  <si>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</si>
  <si>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</si>
  <si>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</si>
  <si>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</si>
  <si>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</si>
  <si>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</si>
  <si>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</si>
  <si>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</si>
  <si>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</si>
  <si>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</si>
  <si>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</si>
  <si>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</si>
  <si>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</si>
  <si>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</si>
  <si>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</si>
  <si>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</si>
  <si>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</si>
  <si>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</si>
  <si>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</si>
  <si>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</si>
  <si>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</si>
  <si>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Pedagogu skaits</t>
  </si>
  <si>
    <t>Skolotāju skaits</t>
  </si>
  <si>
    <t>Kopā</t>
  </si>
  <si>
    <t>t.sk. sievietes</t>
  </si>
  <si>
    <t>t.sk.sievietes</t>
  </si>
  <si>
    <t>1.-4.kl.</t>
  </si>
  <si>
    <t>5.-6.kl.</t>
  </si>
  <si>
    <t>7.-9.kl.</t>
  </si>
  <si>
    <t>10.-12.kl.</t>
  </si>
  <si>
    <t xml:space="preserve">Kopā </t>
  </si>
  <si>
    <t>Tai skaitā skolās ar mācību valodu:</t>
  </si>
  <si>
    <t>latviešu</t>
  </si>
  <si>
    <t>krievu</t>
  </si>
  <si>
    <t>divplūsmu (latviešu / krievu)</t>
  </si>
  <si>
    <t>Jauno pedagogu skaits</t>
  </si>
  <si>
    <t>No tiem</t>
  </si>
  <si>
    <t>amatu sāk pildīt paralēli studijām</t>
  </si>
  <si>
    <t>amatu sāk pildīt pēc kvalifikācijas iegūšanas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</si>
  <si>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</si>
  <si>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</si>
  <si>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</si>
  <si>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</si>
  <si>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</si>
  <si>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</si>
  <si>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</si>
  <si>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</si>
  <si>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</si>
  <si>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</si>
  <si>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x</t>
  </si>
  <si>
    <t>2008./2009.m.g.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</si>
  <si>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</si>
  <si>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</si>
  <si>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</si>
  <si>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</si>
  <si>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</si>
  <si>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</si>
  <si>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</si>
  <si>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</si>
  <si>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</si>
  <si>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</si>
  <si>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no kopējā sk.pensijas vec.</t>
  </si>
  <si>
    <t>no kopējā sk. pens. vec. - ar pietiekamu izgl.</t>
  </si>
  <si>
    <t>skaits</t>
  </si>
  <si>
    <t>%</t>
  </si>
  <si>
    <t>Skolotāju skaita sadalījums pēc vecuma LR vispārizglītojošās vakara (maiņu) skolās 2009./2010.m.g.sākumā</t>
  </si>
  <si>
    <t>Ar vidējo pedagoģisko izglītību</t>
  </si>
  <si>
    <t>Ar vidējo profesionālo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</si>
  <si>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</si>
  <si>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</si>
  <si>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</si>
  <si>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</si>
  <si>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</si>
  <si>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kop.skaita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</si>
  <si>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</si>
  <si>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</si>
  <si>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</si>
  <si>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</si>
  <si>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</si>
  <si>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</si>
  <si>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</si>
  <si>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</si>
  <si>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</si>
  <si>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Reģions, pilsēta</t>
  </si>
  <si>
    <t>2009./2010.m.g.</t>
  </si>
  <si>
    <t>Pedagogu un skolotāju skaits LR vispārizglītojošajās vakara (maiņu) skolās 2010./2011.m.g.sākumā</t>
  </si>
  <si>
    <t>Pedagogu skaits vakara (maiņu)skolās sadalījumā pēc skolas mācību valodas 2010./2011.m.g.sākumā</t>
  </si>
  <si>
    <t>Jauno pedagogu skaits, kuri darbu skolā uzsākuši 2010./2011.m.g.sākumā</t>
  </si>
  <si>
    <t>Skolotāju skaits LR vispārizglītojošās vakara (maiņu) skolās 2010./2011.m.g.sākumā</t>
  </si>
  <si>
    <t>Skolotāju sieviešu skaits LR vispārizglītojošās vakara (maiņu) skolās 2010./2011.m.g.sākumā</t>
  </si>
  <si>
    <t>Skolotāju skaits vakara (maiņu)skolās sadalījumā pēc skolas mācību valodas 2010./2011.m.g.sākumā</t>
  </si>
  <si>
    <t>Pedagogu skaita sadalījums pēc vecuma LR vispārizglītojošās vakara (maiņu) skolās 2010./2011.m.g.sākumā</t>
  </si>
  <si>
    <t>LR vispārizglītojošo vakara (maiņu) skolu pedagogu sadalījums pēc izglītības 2010./2011.m.g.</t>
  </si>
  <si>
    <t>LR vispārizglītojošo vakara (maiņu) skolu skolotāju sadalījums pēc izglītības 2010./2011.m.g.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</si>
</sst>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9"/>
      <color indexed="8"/>
      <name val="Arial Baltic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 Baltic"/>
      <family val="0"/>
    </font>
    <font>
      <b/>
      <sz val="9"/>
      <name val="Arial Baltic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Arial Baltic"/>
      <family val="2"/>
    </font>
    <font>
      <b/>
      <i/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/>
      <right style="thin"/>
      <top/>
      <bottom style="hair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thin"/>
      <bottom style="hair"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6" fillId="0" borderId="12" xfId="0" applyFont="1" applyBorder="1" applyAlignment="1">
      <alignment/>
    </xf>
    <xf numFmtId="0" fontId="0" fillId="0" borderId="13" xfId="0" applyBorder="1" applyAlignment="1">
      <alignment/>
    </xf>
    <xf numFmtId="0" fontId="56" fillId="0" borderId="14" xfId="0" applyFont="1" applyBorder="1" applyAlignment="1">
      <alignment/>
    </xf>
    <xf numFmtId="0" fontId="3" fillId="0" borderId="14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wrapText="1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6" fillId="0" borderId="23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26" xfId="0" applyFont="1" applyBorder="1" applyAlignment="1">
      <alignment/>
    </xf>
    <xf numFmtId="0" fontId="56" fillId="0" borderId="27" xfId="0" applyFont="1" applyBorder="1" applyAlignment="1">
      <alignment/>
    </xf>
    <xf numFmtId="0" fontId="0" fillId="0" borderId="28" xfId="0" applyBorder="1" applyAlignment="1">
      <alignment/>
    </xf>
    <xf numFmtId="0" fontId="56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6" xfId="0" applyFont="1" applyBorder="1" applyAlignment="1">
      <alignment/>
    </xf>
    <xf numFmtId="2" fontId="58" fillId="0" borderId="16" xfId="0" applyNumberFormat="1" applyFont="1" applyBorder="1" applyAlignment="1">
      <alignment/>
    </xf>
    <xf numFmtId="0" fontId="58" fillId="0" borderId="11" xfId="0" applyFont="1" applyBorder="1" applyAlignment="1">
      <alignment/>
    </xf>
    <xf numFmtId="2" fontId="58" fillId="0" borderId="11" xfId="0" applyNumberFormat="1" applyFont="1" applyBorder="1" applyAlignment="1">
      <alignment/>
    </xf>
    <xf numFmtId="0" fontId="59" fillId="0" borderId="12" xfId="0" applyFont="1" applyBorder="1" applyAlignment="1">
      <alignment/>
    </xf>
    <xf numFmtId="2" fontId="59" fillId="0" borderId="12" xfId="0" applyNumberFormat="1" applyFont="1" applyBorder="1" applyAlignment="1">
      <alignment/>
    </xf>
    <xf numFmtId="2" fontId="58" fillId="0" borderId="10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2" xfId="0" applyFont="1" applyBorder="1" applyAlignment="1">
      <alignment/>
    </xf>
    <xf numFmtId="2" fontId="58" fillId="0" borderId="12" xfId="0" applyNumberFormat="1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7" xfId="0" applyFont="1" applyBorder="1" applyAlignment="1">
      <alignment/>
    </xf>
    <xf numFmtId="2" fontId="59" fillId="0" borderId="17" xfId="0" applyNumberFormat="1" applyFont="1" applyBorder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2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16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2" fillId="0" borderId="0" xfId="57">
      <alignment/>
      <protection/>
    </xf>
    <xf numFmtId="0" fontId="7" fillId="0" borderId="0" xfId="57" applyFont="1">
      <alignment/>
      <protection/>
    </xf>
    <xf numFmtId="0" fontId="9" fillId="0" borderId="17" xfId="57" applyFont="1" applyBorder="1" applyAlignment="1">
      <alignment horizontal="center" vertical="center" wrapText="1"/>
      <protection/>
    </xf>
    <xf numFmtId="0" fontId="10" fillId="0" borderId="16" xfId="61" applyFont="1" applyFill="1" applyBorder="1" applyAlignment="1">
      <alignment horizontal="right" wrapText="1"/>
      <protection/>
    </xf>
    <xf numFmtId="0" fontId="11" fillId="0" borderId="16" xfId="62" applyFont="1" applyFill="1" applyBorder="1" applyAlignment="1">
      <alignment horizontal="right" wrapText="1"/>
      <protection/>
    </xf>
    <xf numFmtId="2" fontId="12" fillId="0" borderId="16" xfId="57" applyNumberFormat="1" applyFont="1" applyBorder="1">
      <alignment/>
      <protection/>
    </xf>
    <xf numFmtId="2" fontId="7" fillId="0" borderId="0" xfId="57" applyNumberFormat="1" applyFont="1">
      <alignment/>
      <protection/>
    </xf>
    <xf numFmtId="0" fontId="8" fillId="0" borderId="11" xfId="60" applyFont="1" applyFill="1" applyBorder="1" applyAlignment="1">
      <alignment horizontal="left" wrapText="1"/>
      <protection/>
    </xf>
    <xf numFmtId="0" fontId="10" fillId="0" borderId="11" xfId="61" applyFont="1" applyFill="1" applyBorder="1" applyAlignment="1">
      <alignment horizontal="right" wrapText="1"/>
      <protection/>
    </xf>
    <xf numFmtId="0" fontId="11" fillId="0" borderId="11" xfId="62" applyFont="1" applyFill="1" applyBorder="1" applyAlignment="1">
      <alignment horizontal="right" wrapText="1"/>
      <protection/>
    </xf>
    <xf numFmtId="2" fontId="12" fillId="0" borderId="11" xfId="57" applyNumberFormat="1" applyFont="1" applyBorder="1">
      <alignment/>
      <protection/>
    </xf>
    <xf numFmtId="0" fontId="10" fillId="0" borderId="28" xfId="61" applyFont="1" applyFill="1" applyBorder="1" applyAlignment="1">
      <alignment horizontal="right" wrapText="1"/>
      <protection/>
    </xf>
    <xf numFmtId="0" fontId="2" fillId="0" borderId="28" xfId="57" applyBorder="1">
      <alignment/>
      <protection/>
    </xf>
    <xf numFmtId="0" fontId="8" fillId="0" borderId="12" xfId="60" applyFont="1" applyFill="1" applyBorder="1" applyAlignment="1">
      <alignment horizontal="left" wrapText="1"/>
      <protection/>
    </xf>
    <xf numFmtId="0" fontId="2" fillId="0" borderId="12" xfId="57" applyBorder="1" applyAlignment="1">
      <alignment horizontal="center"/>
      <protection/>
    </xf>
    <xf numFmtId="0" fontId="11" fillId="0" borderId="12" xfId="62" applyFont="1" applyFill="1" applyBorder="1" applyAlignment="1">
      <alignment horizontal="center" wrapText="1"/>
      <protection/>
    </xf>
    <xf numFmtId="2" fontId="12" fillId="0" borderId="12" xfId="57" applyNumberFormat="1" applyFont="1" applyBorder="1" applyAlignment="1">
      <alignment horizontal="center"/>
      <protection/>
    </xf>
    <xf numFmtId="0" fontId="13" fillId="0" borderId="16" xfId="60" applyFont="1" applyFill="1" applyBorder="1" applyAlignment="1">
      <alignment horizontal="left" wrapText="1"/>
      <protection/>
    </xf>
    <xf numFmtId="0" fontId="13" fillId="0" borderId="11" xfId="60" applyFont="1" applyFill="1" applyBorder="1" applyAlignment="1">
      <alignment horizontal="left" wrapText="1"/>
      <protection/>
    </xf>
    <xf numFmtId="0" fontId="13" fillId="0" borderId="12" xfId="60" applyFont="1" applyFill="1" applyBorder="1" applyAlignment="1">
      <alignment horizontal="left" wrapText="1"/>
      <protection/>
    </xf>
    <xf numFmtId="0" fontId="10" fillId="0" borderId="12" xfId="61" applyFont="1" applyFill="1" applyBorder="1" applyAlignment="1">
      <alignment horizontal="right" wrapText="1"/>
      <protection/>
    </xf>
    <xf numFmtId="0" fontId="11" fillId="0" borderId="12" xfId="62" applyFont="1" applyFill="1" applyBorder="1" applyAlignment="1">
      <alignment horizontal="right" wrapText="1"/>
      <protection/>
    </xf>
    <xf numFmtId="2" fontId="12" fillId="0" borderId="12" xfId="57" applyNumberFormat="1" applyFont="1" applyBorder="1">
      <alignment/>
      <protection/>
    </xf>
    <xf numFmtId="2" fontId="12" fillId="0" borderId="13" xfId="57" applyNumberFormat="1" applyFont="1" applyBorder="1">
      <alignment/>
      <protection/>
    </xf>
    <xf numFmtId="0" fontId="12" fillId="0" borderId="14" xfId="57" applyFont="1" applyBorder="1">
      <alignment/>
      <protection/>
    </xf>
    <xf numFmtId="0" fontId="14" fillId="0" borderId="14" xfId="57" applyFont="1" applyBorder="1">
      <alignment/>
      <protection/>
    </xf>
    <xf numFmtId="0" fontId="15" fillId="0" borderId="17" xfId="57" applyFont="1" applyBorder="1">
      <alignment/>
      <protection/>
    </xf>
    <xf numFmtId="2" fontId="15" fillId="0" borderId="17" xfId="57" applyNumberFormat="1" applyFont="1" applyBorder="1">
      <alignment/>
      <protection/>
    </xf>
    <xf numFmtId="2" fontId="15" fillId="0" borderId="14" xfId="57" applyNumberFormat="1" applyFont="1" applyBorder="1">
      <alignment/>
      <protection/>
    </xf>
    <xf numFmtId="0" fontId="12" fillId="0" borderId="16" xfId="57" applyFont="1" applyBorder="1">
      <alignment/>
      <protection/>
    </xf>
    <xf numFmtId="0" fontId="12" fillId="0" borderId="16" xfId="57" applyFont="1" applyBorder="1">
      <alignment/>
      <protection/>
    </xf>
    <xf numFmtId="0" fontId="16" fillId="0" borderId="10" xfId="57" applyFont="1" applyBorder="1">
      <alignment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2" fontId="16" fillId="0" borderId="10" xfId="57" applyNumberFormat="1" applyFont="1" applyBorder="1">
      <alignment/>
      <protection/>
    </xf>
    <xf numFmtId="0" fontId="17" fillId="0" borderId="0" xfId="57" applyFont="1">
      <alignment/>
      <protection/>
    </xf>
    <xf numFmtId="0" fontId="12" fillId="0" borderId="10" xfId="57" applyFont="1" applyBorder="1">
      <alignment/>
      <protection/>
    </xf>
    <xf numFmtId="0" fontId="16" fillId="0" borderId="10" xfId="57" applyFont="1" applyBorder="1">
      <alignment/>
      <protection/>
    </xf>
    <xf numFmtId="2" fontId="16" fillId="0" borderId="10" xfId="57" applyNumberFormat="1" applyFont="1" applyBorder="1">
      <alignment/>
      <protection/>
    </xf>
    <xf numFmtId="2" fontId="16" fillId="0" borderId="10" xfId="57" applyNumberFormat="1" applyFont="1" applyBorder="1" applyAlignment="1">
      <alignment horizontal="center"/>
      <protection/>
    </xf>
    <xf numFmtId="0" fontId="12" fillId="0" borderId="11" xfId="57" applyFont="1" applyBorder="1">
      <alignment/>
      <protection/>
    </xf>
    <xf numFmtId="0" fontId="19" fillId="0" borderId="11" xfId="60" applyFont="1" applyFill="1" applyBorder="1" applyAlignment="1">
      <alignment horizontal="left" wrapText="1"/>
      <protection/>
    </xf>
    <xf numFmtId="0" fontId="20" fillId="0" borderId="11" xfId="62" applyFont="1" applyFill="1" applyBorder="1" applyAlignment="1">
      <alignment horizontal="right" wrapText="1"/>
      <protection/>
    </xf>
    <xf numFmtId="0" fontId="16" fillId="0" borderId="11" xfId="57" applyFont="1" applyBorder="1">
      <alignment/>
      <protection/>
    </xf>
    <xf numFmtId="2" fontId="16" fillId="0" borderId="11" xfId="57" applyNumberFormat="1" applyFont="1" applyBorder="1">
      <alignment/>
      <protection/>
    </xf>
    <xf numFmtId="2" fontId="16" fillId="0" borderId="11" xfId="57" applyNumberFormat="1" applyFont="1" applyBorder="1" applyAlignment="1">
      <alignment horizontal="center"/>
      <protection/>
    </xf>
    <xf numFmtId="0" fontId="16" fillId="0" borderId="12" xfId="57" applyFont="1" applyBorder="1">
      <alignment/>
      <protection/>
    </xf>
    <xf numFmtId="0" fontId="16" fillId="0" borderId="12" xfId="57" applyFont="1" applyBorder="1">
      <alignment/>
      <protection/>
    </xf>
    <xf numFmtId="2" fontId="16" fillId="0" borderId="12" xfId="57" applyNumberFormat="1" applyFont="1" applyBorder="1">
      <alignment/>
      <protection/>
    </xf>
    <xf numFmtId="2" fontId="16" fillId="0" borderId="12" xfId="57" applyNumberFormat="1" applyFont="1" applyBorder="1" applyAlignment="1">
      <alignment horizontal="center"/>
      <protection/>
    </xf>
    <xf numFmtId="0" fontId="16" fillId="0" borderId="12" xfId="57" applyFont="1" applyBorder="1" applyAlignment="1">
      <alignment horizontal="center"/>
      <protection/>
    </xf>
    <xf numFmtId="0" fontId="15" fillId="0" borderId="12" xfId="57" applyFont="1" applyBorder="1" applyAlignment="1">
      <alignment horizontal="center"/>
      <protection/>
    </xf>
    <xf numFmtId="0" fontId="8" fillId="0" borderId="10" xfId="60" applyFont="1" applyFill="1" applyBorder="1" applyAlignment="1">
      <alignment horizontal="left" wrapText="1"/>
      <protection/>
    </xf>
    <xf numFmtId="0" fontId="10" fillId="0" borderId="10" xfId="61" applyFont="1" applyFill="1" applyBorder="1" applyAlignment="1">
      <alignment horizontal="right" wrapText="1"/>
      <protection/>
    </xf>
    <xf numFmtId="0" fontId="11" fillId="0" borderId="10" xfId="62" applyFont="1" applyFill="1" applyBorder="1" applyAlignment="1">
      <alignment horizontal="right" wrapText="1"/>
      <protection/>
    </xf>
    <xf numFmtId="2" fontId="12" fillId="0" borderId="10" xfId="57" applyNumberFormat="1" applyFont="1" applyBorder="1">
      <alignment/>
      <protection/>
    </xf>
    <xf numFmtId="0" fontId="8" fillId="33" borderId="14" xfId="59" applyFont="1" applyFill="1" applyBorder="1" applyAlignment="1">
      <alignment horizontal="center" vertical="center"/>
      <protection/>
    </xf>
    <xf numFmtId="0" fontId="2" fillId="0" borderId="14" xfId="57" applyBorder="1" applyAlignment="1">
      <alignment horizontal="center" vertical="center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/>
    </xf>
    <xf numFmtId="0" fontId="61" fillId="0" borderId="31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29" xfId="0" applyFont="1" applyBorder="1" applyAlignment="1">
      <alignment/>
    </xf>
    <xf numFmtId="0" fontId="62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62" fillId="0" borderId="16" xfId="0" applyFont="1" applyBorder="1" applyAlignment="1">
      <alignment/>
    </xf>
    <xf numFmtId="2" fontId="18" fillId="0" borderId="0" xfId="57" applyNumberFormat="1" applyFont="1">
      <alignment/>
      <protection/>
    </xf>
    <xf numFmtId="0" fontId="56" fillId="0" borderId="14" xfId="0" applyFont="1" applyBorder="1" applyAlignment="1">
      <alignment horizontal="center" vertical="center" wrapText="1"/>
    </xf>
    <xf numFmtId="0" fontId="3" fillId="0" borderId="14" xfId="56" applyFont="1" applyBorder="1" applyAlignment="1">
      <alignment horizontal="center" wrapText="1"/>
      <protection/>
    </xf>
    <xf numFmtId="0" fontId="56" fillId="0" borderId="32" xfId="0" applyFont="1" applyBorder="1" applyAlignment="1">
      <alignment horizontal="center" wrapText="1"/>
    </xf>
    <xf numFmtId="0" fontId="3" fillId="0" borderId="32" xfId="56" applyFont="1" applyBorder="1" applyAlignment="1">
      <alignment horizontal="center" vertical="center" wrapText="1"/>
      <protection/>
    </xf>
    <xf numFmtId="0" fontId="5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3" fillId="0" borderId="33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56" fillId="0" borderId="32" xfId="0" applyFont="1" applyBorder="1" applyAlignment="1">
      <alignment horizontal="center" vertical="center" wrapText="1"/>
    </xf>
    <xf numFmtId="0" fontId="5" fillId="33" borderId="34" xfId="58" applyFont="1" applyFill="1" applyBorder="1" applyAlignment="1">
      <alignment horizontal="center" vertical="center" wrapText="1"/>
      <protection/>
    </xf>
    <xf numFmtId="0" fontId="5" fillId="33" borderId="17" xfId="58" applyFont="1" applyFill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/>
      <protection/>
    </xf>
    <xf numFmtId="0" fontId="6" fillId="0" borderId="0" xfId="55" applyFont="1" applyAlignment="1">
      <alignment horizontal="center" wrapText="1"/>
      <protection/>
    </xf>
    <xf numFmtId="0" fontId="3" fillId="0" borderId="34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/>
      <protection/>
    </xf>
    <xf numFmtId="0" fontId="6" fillId="0" borderId="32" xfId="56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8" fillId="33" borderId="34" xfId="59" applyFont="1" applyFill="1" applyBorder="1" applyAlignment="1">
      <alignment horizontal="center" vertical="center"/>
      <protection/>
    </xf>
    <xf numFmtId="0" fontId="8" fillId="33" borderId="17" xfId="59" applyFont="1" applyFill="1" applyBorder="1" applyAlignment="1">
      <alignment horizontal="center" vertical="center"/>
      <protection/>
    </xf>
    <xf numFmtId="0" fontId="2" fillId="0" borderId="34" xfId="57" applyBorder="1" applyAlignment="1">
      <alignment horizontal="center" vertical="center"/>
      <protection/>
    </xf>
    <xf numFmtId="0" fontId="2" fillId="0" borderId="17" xfId="57" applyBorder="1" applyAlignment="1">
      <alignment horizontal="center" vertical="center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34" xfId="57" applyFont="1" applyBorder="1" applyAlignment="1">
      <alignment horizontal="center" vertical="center" wrapText="1"/>
      <protection/>
    </xf>
    <xf numFmtId="0" fontId="9" fillId="0" borderId="17" xfId="57" applyFont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krievu" xfId="58"/>
    <cellStyle name="Normal_krievu 2" xfId="59"/>
    <cellStyle name="Normal_Sheet1_rajoni1" xfId="60"/>
    <cellStyle name="Normal_Sheet2" xfId="61"/>
    <cellStyle name="Normal_Sheet3" xfId="62"/>
    <cellStyle name="Note" xfId="63"/>
    <cellStyle name="Output" xfId="64"/>
    <cellStyle name="Parastais_vakarskolas_2006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3" max="3" width="10.8515625" style="0" customWidth="1"/>
    <col min="4" max="4" width="12.7109375" style="0" customWidth="1"/>
    <col min="5" max="5" width="10.8515625" style="0" customWidth="1"/>
    <col min="6" max="6" width="13.140625" style="0" bestFit="1" customWidth="1"/>
  </cols>
  <sheetData>
    <row r="1" spans="1:6" ht="33" customHeight="1">
      <c r="A1" s="128" t="s">
        <v>86</v>
      </c>
      <c r="B1" s="128"/>
      <c r="C1" s="128"/>
      <c r="D1" s="128"/>
      <c r="E1" s="128"/>
      <c r="F1" s="128"/>
    </row>
    <row r="2" spans="1:6" ht="15">
      <c r="A2" s="126" t="s">
        <v>0</v>
      </c>
      <c r="B2" s="126"/>
      <c r="C2" s="127" t="s">
        <v>22</v>
      </c>
      <c r="D2" s="127"/>
      <c r="E2" s="127" t="s">
        <v>23</v>
      </c>
      <c r="F2" s="127"/>
    </row>
    <row r="3" spans="1:6" ht="15">
      <c r="A3" s="126"/>
      <c r="B3" s="126"/>
      <c r="C3" s="6" t="s">
        <v>24</v>
      </c>
      <c r="D3" s="6" t="s">
        <v>25</v>
      </c>
      <c r="E3" s="6" t="s">
        <v>24</v>
      </c>
      <c r="F3" s="6" t="s">
        <v>25</v>
      </c>
    </row>
    <row r="4" spans="1:6" ht="15">
      <c r="A4" s="1">
        <v>10</v>
      </c>
      <c r="B4" s="1" t="s">
        <v>1</v>
      </c>
      <c r="C4" s="12">
        <v>23</v>
      </c>
      <c r="D4" s="12">
        <v>21</v>
      </c>
      <c r="E4" s="12">
        <v>22</v>
      </c>
      <c r="F4" s="12">
        <v>20</v>
      </c>
    </row>
    <row r="5" spans="1:6" ht="15">
      <c r="A5" s="2">
        <v>25</v>
      </c>
      <c r="B5" s="2" t="s">
        <v>2</v>
      </c>
      <c r="C5" s="2"/>
      <c r="D5" s="2"/>
      <c r="E5" s="2"/>
      <c r="F5" s="2"/>
    </row>
    <row r="6" spans="1:6" ht="15">
      <c r="A6" s="2">
        <v>27</v>
      </c>
      <c r="B6" s="2" t="s">
        <v>3</v>
      </c>
      <c r="C6" s="2"/>
      <c r="D6" s="2"/>
      <c r="E6" s="2"/>
      <c r="F6" s="2"/>
    </row>
    <row r="7" spans="1:6" ht="15">
      <c r="A7" s="2">
        <v>28</v>
      </c>
      <c r="B7" s="2" t="s">
        <v>4</v>
      </c>
      <c r="C7" s="2">
        <v>27</v>
      </c>
      <c r="D7" s="2">
        <v>22</v>
      </c>
      <c r="E7" s="2">
        <v>27</v>
      </c>
      <c r="F7" s="2">
        <v>22</v>
      </c>
    </row>
    <row r="8" spans="1:6" ht="15">
      <c r="A8" s="2">
        <v>29</v>
      </c>
      <c r="B8" s="2" t="s">
        <v>5</v>
      </c>
      <c r="C8" s="2">
        <v>24</v>
      </c>
      <c r="D8" s="2">
        <v>19</v>
      </c>
      <c r="E8" s="2">
        <v>24</v>
      </c>
      <c r="F8" s="2">
        <v>19</v>
      </c>
    </row>
    <row r="9" spans="1:6" ht="15">
      <c r="A9" s="2">
        <v>30</v>
      </c>
      <c r="B9" s="2" t="s">
        <v>6</v>
      </c>
      <c r="C9" s="2">
        <v>28</v>
      </c>
      <c r="D9" s="2">
        <v>26</v>
      </c>
      <c r="E9" s="2">
        <v>28</v>
      </c>
      <c r="F9" s="2">
        <v>26</v>
      </c>
    </row>
    <row r="10" spans="1:6" ht="15">
      <c r="A10" s="2">
        <v>31</v>
      </c>
      <c r="B10" s="2" t="s">
        <v>7</v>
      </c>
      <c r="C10" s="2">
        <v>19</v>
      </c>
      <c r="D10" s="2">
        <v>18</v>
      </c>
      <c r="E10" s="2">
        <v>16</v>
      </c>
      <c r="F10" s="2">
        <v>15</v>
      </c>
    </row>
    <row r="11" spans="1:6" ht="15">
      <c r="A11" s="2">
        <v>32</v>
      </c>
      <c r="B11" s="2" t="s">
        <v>8</v>
      </c>
      <c r="C11" s="2">
        <v>35</v>
      </c>
      <c r="D11" s="2">
        <v>32</v>
      </c>
      <c r="E11" s="2">
        <v>34</v>
      </c>
      <c r="F11" s="2">
        <v>31</v>
      </c>
    </row>
    <row r="12" spans="1:6" ht="15">
      <c r="A12" s="2">
        <v>41</v>
      </c>
      <c r="B12" s="2" t="s">
        <v>9</v>
      </c>
      <c r="C12" s="2">
        <v>86</v>
      </c>
      <c r="D12" s="2">
        <v>80</v>
      </c>
      <c r="E12" s="2">
        <v>85</v>
      </c>
      <c r="F12" s="2">
        <v>79</v>
      </c>
    </row>
    <row r="13" spans="1:11" ht="15">
      <c r="A13" s="2">
        <v>42</v>
      </c>
      <c r="B13" s="2" t="s">
        <v>10</v>
      </c>
      <c r="C13" s="2">
        <v>59</v>
      </c>
      <c r="D13" s="2">
        <v>54</v>
      </c>
      <c r="E13" s="2">
        <v>52</v>
      </c>
      <c r="F13" s="2">
        <v>47</v>
      </c>
      <c r="G13" s="30"/>
      <c r="H13" s="30"/>
      <c r="I13" s="30"/>
      <c r="J13" s="30"/>
      <c r="K13" s="30"/>
    </row>
    <row r="14" spans="1:11" ht="15">
      <c r="A14" s="2">
        <v>43</v>
      </c>
      <c r="B14" s="2" t="s">
        <v>11</v>
      </c>
      <c r="C14" s="2">
        <v>81</v>
      </c>
      <c r="D14" s="2">
        <v>71</v>
      </c>
      <c r="E14" s="2">
        <v>68</v>
      </c>
      <c r="F14" s="2">
        <v>61</v>
      </c>
      <c r="G14" s="31"/>
      <c r="H14" s="31"/>
      <c r="I14" s="31"/>
      <c r="J14" s="31"/>
      <c r="K14" s="30"/>
    </row>
    <row r="15" spans="1:11" ht="15">
      <c r="A15" s="2">
        <v>44</v>
      </c>
      <c r="B15" s="2" t="s">
        <v>12</v>
      </c>
      <c r="C15" s="2">
        <v>72</v>
      </c>
      <c r="D15" s="2">
        <v>65</v>
      </c>
      <c r="E15" s="2">
        <v>68</v>
      </c>
      <c r="F15" s="2">
        <v>61</v>
      </c>
      <c r="G15" s="30"/>
      <c r="H15" s="30"/>
      <c r="I15" s="30"/>
      <c r="J15" s="30"/>
      <c r="K15" s="30"/>
    </row>
    <row r="16" spans="1:11" ht="15">
      <c r="A16" s="2">
        <v>45</v>
      </c>
      <c r="B16" s="2" t="s">
        <v>13</v>
      </c>
      <c r="C16" s="2">
        <v>108</v>
      </c>
      <c r="D16" s="2">
        <v>94</v>
      </c>
      <c r="E16" s="2">
        <v>107</v>
      </c>
      <c r="F16" s="2">
        <v>93</v>
      </c>
      <c r="G16" s="30"/>
      <c r="H16" s="30"/>
      <c r="I16" s="30"/>
      <c r="J16" s="30"/>
      <c r="K16" s="30"/>
    </row>
    <row r="17" spans="1:11" ht="15">
      <c r="A17" s="3"/>
      <c r="B17" s="3" t="s">
        <v>14</v>
      </c>
      <c r="C17" s="3">
        <f>SUM(C18:C23)</f>
        <v>329</v>
      </c>
      <c r="D17" s="3">
        <f>SUM(D18:D23)</f>
        <v>292</v>
      </c>
      <c r="E17" s="3">
        <f>SUM(E18:E23)</f>
        <v>299</v>
      </c>
      <c r="F17" s="3">
        <f>SUM(F18:F23)</f>
        <v>266</v>
      </c>
      <c r="G17" s="30"/>
      <c r="H17" s="30"/>
      <c r="I17" s="30"/>
      <c r="J17" s="30"/>
      <c r="K17" s="30"/>
    </row>
    <row r="18" spans="1:11" ht="15">
      <c r="A18" s="1">
        <v>34</v>
      </c>
      <c r="B18" s="1" t="s">
        <v>15</v>
      </c>
      <c r="C18" s="1">
        <v>45</v>
      </c>
      <c r="D18" s="1">
        <v>36</v>
      </c>
      <c r="E18" s="1">
        <v>45</v>
      </c>
      <c r="F18" s="1">
        <v>36</v>
      </c>
      <c r="G18" s="30"/>
      <c r="H18" s="30"/>
      <c r="I18" s="30"/>
      <c r="J18" s="30"/>
      <c r="K18" s="30"/>
    </row>
    <row r="19" spans="1:11" ht="15">
      <c r="A19" s="2">
        <v>35</v>
      </c>
      <c r="B19" s="2" t="s">
        <v>16</v>
      </c>
      <c r="C19" s="2">
        <v>31</v>
      </c>
      <c r="D19" s="2">
        <v>29</v>
      </c>
      <c r="E19" s="2">
        <v>30</v>
      </c>
      <c r="F19" s="2">
        <v>28</v>
      </c>
      <c r="G19" s="30"/>
      <c r="H19" s="30"/>
      <c r="I19" s="30"/>
      <c r="J19" s="30"/>
      <c r="K19" s="30"/>
    </row>
    <row r="20" spans="1:11" ht="15">
      <c r="A20" s="2">
        <v>36</v>
      </c>
      <c r="B20" s="2" t="s">
        <v>17</v>
      </c>
      <c r="C20" s="2">
        <v>61</v>
      </c>
      <c r="D20" s="2">
        <v>52</v>
      </c>
      <c r="E20" s="2">
        <v>61</v>
      </c>
      <c r="F20" s="2">
        <v>52</v>
      </c>
      <c r="G20" s="31"/>
      <c r="H20" s="31"/>
      <c r="I20" s="31"/>
      <c r="J20" s="31"/>
      <c r="K20" s="30"/>
    </row>
    <row r="21" spans="1:11" ht="15">
      <c r="A21" s="2">
        <v>37</v>
      </c>
      <c r="B21" s="2" t="s">
        <v>18</v>
      </c>
      <c r="C21" s="2">
        <v>76</v>
      </c>
      <c r="D21" s="2">
        <v>71</v>
      </c>
      <c r="E21" s="2">
        <v>74</v>
      </c>
      <c r="F21" s="2">
        <v>69</v>
      </c>
      <c r="G21" s="30"/>
      <c r="H21" s="30"/>
      <c r="I21" s="30"/>
      <c r="J21" s="30"/>
      <c r="K21" s="30"/>
    </row>
    <row r="22" spans="1:11" ht="15">
      <c r="A22" s="2">
        <v>38</v>
      </c>
      <c r="B22" s="2" t="s">
        <v>19</v>
      </c>
      <c r="C22" s="2">
        <v>44</v>
      </c>
      <c r="D22" s="2">
        <v>37</v>
      </c>
      <c r="E22" s="2">
        <v>34</v>
      </c>
      <c r="F22" s="2">
        <v>30</v>
      </c>
      <c r="G22" s="30"/>
      <c r="H22" s="30"/>
      <c r="I22" s="30"/>
      <c r="J22" s="30"/>
      <c r="K22" s="30"/>
    </row>
    <row r="23" spans="1:11" ht="15">
      <c r="A23" s="4">
        <v>39</v>
      </c>
      <c r="B23" s="4" t="s">
        <v>20</v>
      </c>
      <c r="C23" s="13">
        <v>72</v>
      </c>
      <c r="D23" s="13">
        <v>67</v>
      </c>
      <c r="E23" s="13">
        <v>55</v>
      </c>
      <c r="F23" s="13">
        <v>51</v>
      </c>
      <c r="G23" s="30"/>
      <c r="H23" s="30"/>
      <c r="I23" s="30"/>
      <c r="J23" s="30"/>
      <c r="K23" s="30"/>
    </row>
    <row r="24" spans="1:11" ht="15">
      <c r="A24" s="5"/>
      <c r="B24" s="5" t="s">
        <v>21</v>
      </c>
      <c r="C24" s="14">
        <f>SUM(C4:C17)</f>
        <v>891</v>
      </c>
      <c r="D24" s="14">
        <f>SUM(D4:D17)</f>
        <v>794</v>
      </c>
      <c r="E24" s="14">
        <f>SUM(E4:E17)</f>
        <v>830</v>
      </c>
      <c r="F24" s="14">
        <f>SUM(F4:F17)</f>
        <v>740</v>
      </c>
      <c r="G24" s="30"/>
      <c r="H24" s="30"/>
      <c r="I24" s="30"/>
      <c r="J24" s="30"/>
      <c r="K24" s="30"/>
    </row>
    <row r="26" spans="2:6" s="54" customFormat="1" ht="15">
      <c r="B26" s="55" t="s">
        <v>85</v>
      </c>
      <c r="C26" s="55">
        <v>912</v>
      </c>
      <c r="D26" s="55">
        <v>813</v>
      </c>
      <c r="E26" s="55">
        <v>840</v>
      </c>
      <c r="F26" s="55">
        <v>747</v>
      </c>
    </row>
    <row r="27" spans="2:6" ht="15">
      <c r="B27" s="117" t="s">
        <v>51</v>
      </c>
      <c r="C27" s="117">
        <v>1085</v>
      </c>
      <c r="D27" s="117">
        <v>952</v>
      </c>
      <c r="E27" s="117">
        <v>944</v>
      </c>
      <c r="F27" s="117">
        <v>828</v>
      </c>
    </row>
    <row r="28" spans="2:6" ht="15">
      <c r="B28" s="56" t="s">
        <v>40</v>
      </c>
      <c r="C28" s="56">
        <v>1134</v>
      </c>
      <c r="D28" s="56">
        <v>995</v>
      </c>
      <c r="E28" s="56">
        <v>970</v>
      </c>
      <c r="F28" s="56">
        <v>851</v>
      </c>
    </row>
    <row r="29" spans="2:6" ht="15">
      <c r="B29" s="56" t="s">
        <v>41</v>
      </c>
      <c r="C29" s="56">
        <v>1058</v>
      </c>
      <c r="D29" s="56">
        <v>928</v>
      </c>
      <c r="E29" s="56">
        <v>968</v>
      </c>
      <c r="F29" s="56">
        <v>851</v>
      </c>
    </row>
    <row r="30" spans="2:6" ht="15">
      <c r="B30" s="56" t="s">
        <v>42</v>
      </c>
      <c r="C30" s="56">
        <v>1142</v>
      </c>
      <c r="D30" s="56">
        <v>979</v>
      </c>
      <c r="E30" s="56">
        <v>1041</v>
      </c>
      <c r="F30" s="56">
        <v>876</v>
      </c>
    </row>
    <row r="31" spans="2:6" ht="15">
      <c r="B31" s="56" t="s">
        <v>43</v>
      </c>
      <c r="C31" s="56">
        <v>1191</v>
      </c>
      <c r="D31" s="56">
        <v>1033</v>
      </c>
      <c r="E31" s="56">
        <v>1082</v>
      </c>
      <c r="F31" s="56">
        <v>934</v>
      </c>
    </row>
    <row r="32" spans="2:6" ht="15">
      <c r="B32" s="56" t="s">
        <v>44</v>
      </c>
      <c r="C32" s="56">
        <v>1165</v>
      </c>
      <c r="D32" s="56">
        <v>1002</v>
      </c>
      <c r="E32" s="56">
        <v>1030</v>
      </c>
      <c r="F32" s="56">
        <v>886</v>
      </c>
    </row>
    <row r="33" spans="2:6" ht="15">
      <c r="B33" s="56" t="s">
        <v>45</v>
      </c>
      <c r="C33" s="56">
        <v>1197</v>
      </c>
      <c r="D33" s="56">
        <v>1028</v>
      </c>
      <c r="E33" s="56">
        <v>1061</v>
      </c>
      <c r="F33" s="56">
        <v>909</v>
      </c>
    </row>
    <row r="34" spans="2:6" ht="15">
      <c r="B34" s="56" t="s">
        <v>46</v>
      </c>
      <c r="C34" s="56">
        <v>1127</v>
      </c>
      <c r="D34" s="56">
        <v>973</v>
      </c>
      <c r="E34" s="56">
        <v>987</v>
      </c>
      <c r="F34" s="56">
        <v>848</v>
      </c>
    </row>
    <row r="35" spans="2:6" ht="15">
      <c r="B35" s="56" t="s">
        <v>47</v>
      </c>
      <c r="C35" s="56">
        <v>1106</v>
      </c>
      <c r="D35" s="56">
        <v>952</v>
      </c>
      <c r="E35" s="56">
        <v>985</v>
      </c>
      <c r="F35" s="56">
        <v>841</v>
      </c>
    </row>
    <row r="36" spans="2:6" ht="15">
      <c r="B36" s="56" t="s">
        <v>48</v>
      </c>
      <c r="C36" s="56">
        <v>1111</v>
      </c>
      <c r="D36" s="56">
        <v>957</v>
      </c>
      <c r="E36" s="56">
        <v>1010</v>
      </c>
      <c r="F36" s="56">
        <v>862</v>
      </c>
    </row>
    <row r="37" spans="2:6" ht="15">
      <c r="B37" s="57" t="s">
        <v>49</v>
      </c>
      <c r="C37" s="57">
        <v>1031</v>
      </c>
      <c r="D37" s="57">
        <v>873</v>
      </c>
      <c r="E37" s="57">
        <v>937</v>
      </c>
      <c r="F37" s="57">
        <v>794</v>
      </c>
    </row>
  </sheetData>
  <sheetProtection/>
  <mergeCells count="4">
    <mergeCell ref="A2:B3"/>
    <mergeCell ref="C2:D2"/>
    <mergeCell ref="E2:F2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R6" sqref="R6:R28"/>
    </sheetView>
  </sheetViews>
  <sheetFormatPr defaultColWidth="9.140625" defaultRowHeight="15"/>
  <cols>
    <col min="1" max="1" width="5.421875" style="58" customWidth="1"/>
    <col min="2" max="2" width="18.421875" style="58" bestFit="1" customWidth="1"/>
    <col min="3" max="3" width="9.140625" style="58" customWidth="1"/>
    <col min="4" max="9" width="7.28125" style="58" customWidth="1"/>
    <col min="10" max="10" width="9.8515625" style="58" customWidth="1"/>
    <col min="11" max="12" width="7.28125" style="58" customWidth="1"/>
    <col min="13" max="13" width="11.00390625" style="58" customWidth="1"/>
    <col min="14" max="15" width="7.28125" style="58" customWidth="1"/>
    <col min="16" max="16" width="10.28125" style="58" customWidth="1"/>
    <col min="17" max="17" width="8.57421875" style="59" bestFit="1" customWidth="1"/>
    <col min="18" max="19" width="9.140625" style="59" customWidth="1"/>
    <col min="20" max="16384" width="9.140625" style="58" customWidth="1"/>
  </cols>
  <sheetData>
    <row r="1" spans="2:16" ht="15">
      <c r="B1" s="146" t="s">
        <v>94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ht="4.5" customHeight="1"/>
    <row r="3" spans="1:16" ht="29.25" customHeight="1">
      <c r="A3" s="147" t="s">
        <v>84</v>
      </c>
      <c r="B3" s="147"/>
      <c r="C3" s="149" t="s">
        <v>24</v>
      </c>
      <c r="D3" s="151" t="s">
        <v>67</v>
      </c>
      <c r="E3" s="151"/>
      <c r="F3" s="151" t="s">
        <v>68</v>
      </c>
      <c r="G3" s="151"/>
      <c r="H3" s="151" t="s">
        <v>69</v>
      </c>
      <c r="I3" s="151"/>
      <c r="J3" s="152" t="s">
        <v>70</v>
      </c>
      <c r="K3" s="151" t="s">
        <v>71</v>
      </c>
      <c r="L3" s="151"/>
      <c r="M3" s="152" t="s">
        <v>72</v>
      </c>
      <c r="N3" s="151" t="s">
        <v>73</v>
      </c>
      <c r="O3" s="151"/>
      <c r="P3" s="152" t="s">
        <v>74</v>
      </c>
    </row>
    <row r="4" spans="1:16" ht="9.75" customHeight="1">
      <c r="A4" s="148"/>
      <c r="B4" s="148"/>
      <c r="C4" s="150"/>
      <c r="D4" s="60"/>
      <c r="E4" s="60" t="s">
        <v>65</v>
      </c>
      <c r="F4" s="60"/>
      <c r="G4" s="60" t="s">
        <v>65</v>
      </c>
      <c r="H4" s="60"/>
      <c r="I4" s="60" t="s">
        <v>65</v>
      </c>
      <c r="J4" s="153"/>
      <c r="K4" s="60"/>
      <c r="L4" s="60" t="s">
        <v>65</v>
      </c>
      <c r="M4" s="153"/>
      <c r="N4" s="60"/>
      <c r="O4" s="60" t="s">
        <v>65</v>
      </c>
      <c r="P4" s="153"/>
    </row>
    <row r="5" spans="1:16" ht="9.75" customHeight="1">
      <c r="A5" s="114"/>
      <c r="B5" s="114"/>
      <c r="C5" s="115" t="s">
        <v>75</v>
      </c>
      <c r="D5" s="151" t="s">
        <v>76</v>
      </c>
      <c r="E5" s="151"/>
      <c r="F5" s="151" t="s">
        <v>77</v>
      </c>
      <c r="G5" s="151"/>
      <c r="H5" s="151" t="s">
        <v>78</v>
      </c>
      <c r="I5" s="151"/>
      <c r="J5" s="116" t="s">
        <v>79</v>
      </c>
      <c r="K5" s="151" t="s">
        <v>80</v>
      </c>
      <c r="L5" s="151"/>
      <c r="M5" s="116" t="s">
        <v>81</v>
      </c>
      <c r="N5" s="151" t="s">
        <v>82</v>
      </c>
      <c r="O5" s="151"/>
      <c r="P5" s="116" t="s">
        <v>83</v>
      </c>
    </row>
    <row r="6" spans="1:19" ht="12" customHeight="1">
      <c r="A6" s="110">
        <v>10</v>
      </c>
      <c r="B6" s="110" t="s">
        <v>1</v>
      </c>
      <c r="C6" s="111">
        <f>D6+F6+H6+K6+N6</f>
        <v>22</v>
      </c>
      <c r="D6" s="112"/>
      <c r="E6" s="113"/>
      <c r="F6" s="112"/>
      <c r="G6" s="113"/>
      <c r="H6" s="112"/>
      <c r="I6" s="113"/>
      <c r="J6" s="112"/>
      <c r="K6" s="112">
        <v>22</v>
      </c>
      <c r="L6" s="113">
        <f>K6*100/C6</f>
        <v>100</v>
      </c>
      <c r="M6" s="112">
        <v>10</v>
      </c>
      <c r="N6" s="112"/>
      <c r="O6" s="113"/>
      <c r="P6" s="112"/>
      <c r="Q6" s="59" t="str">
        <f>IF(D6+F6+H6+K6+N6=C6," ","@@@")</f>
        <v> </v>
      </c>
      <c r="R6" s="64"/>
      <c r="S6" s="64"/>
    </row>
    <row r="7" spans="1:19" ht="12" customHeight="1">
      <c r="A7" s="65">
        <v>25</v>
      </c>
      <c r="B7" s="65" t="s">
        <v>2</v>
      </c>
      <c r="C7" s="66"/>
      <c r="D7" s="67"/>
      <c r="E7" s="68"/>
      <c r="F7" s="67"/>
      <c r="G7" s="68"/>
      <c r="H7" s="67"/>
      <c r="I7" s="68"/>
      <c r="J7" s="67"/>
      <c r="K7" s="67"/>
      <c r="L7" s="68"/>
      <c r="M7" s="67"/>
      <c r="N7" s="67"/>
      <c r="O7" s="68"/>
      <c r="P7" s="67"/>
      <c r="Q7" s="59" t="str">
        <f aca="true" t="shared" si="0" ref="Q7:Q26">IF(D7+F7+H7+K7+N7=C7," ","@@@")</f>
        <v> </v>
      </c>
      <c r="R7" s="64"/>
      <c r="S7" s="64"/>
    </row>
    <row r="8" spans="1:19" ht="12" customHeight="1">
      <c r="A8" s="65">
        <v>27</v>
      </c>
      <c r="B8" s="65" t="s">
        <v>3</v>
      </c>
      <c r="C8" s="69"/>
      <c r="D8" s="67"/>
      <c r="E8" s="68"/>
      <c r="F8" s="67"/>
      <c r="G8" s="68"/>
      <c r="H8" s="67"/>
      <c r="I8" s="68"/>
      <c r="J8" s="67"/>
      <c r="K8" s="67"/>
      <c r="L8" s="68"/>
      <c r="M8" s="67"/>
      <c r="N8" s="67"/>
      <c r="O8" s="68"/>
      <c r="P8" s="67"/>
      <c r="Q8" s="59" t="str">
        <f t="shared" si="0"/>
        <v> </v>
      </c>
      <c r="R8" s="64"/>
      <c r="S8" s="64"/>
    </row>
    <row r="9" spans="1:19" ht="12" customHeight="1">
      <c r="A9" s="65">
        <v>28</v>
      </c>
      <c r="B9" s="65" t="s">
        <v>4</v>
      </c>
      <c r="C9" s="69">
        <f aca="true" t="shared" si="1" ref="C9:C25">D9+F9+H9+K9+N9</f>
        <v>27</v>
      </c>
      <c r="D9" s="67"/>
      <c r="E9" s="68"/>
      <c r="F9" s="67"/>
      <c r="G9" s="68"/>
      <c r="H9" s="67">
        <v>2</v>
      </c>
      <c r="I9" s="68">
        <f>H9*100/C9</f>
        <v>7.407407407407407</v>
      </c>
      <c r="J9" s="67">
        <v>2</v>
      </c>
      <c r="K9" s="67">
        <v>22</v>
      </c>
      <c r="L9" s="68">
        <f>K9*100/C9</f>
        <v>81.48148148148148</v>
      </c>
      <c r="M9" s="67">
        <v>7</v>
      </c>
      <c r="N9" s="67">
        <v>3</v>
      </c>
      <c r="O9" s="68">
        <f>N9*100/C9</f>
        <v>11.11111111111111</v>
      </c>
      <c r="P9" s="67"/>
      <c r="Q9" s="59" t="str">
        <f t="shared" si="0"/>
        <v> </v>
      </c>
      <c r="R9" s="64"/>
      <c r="S9" s="64"/>
    </row>
    <row r="10" spans="1:19" ht="12" customHeight="1">
      <c r="A10" s="65">
        <v>29</v>
      </c>
      <c r="B10" s="65" t="s">
        <v>5</v>
      </c>
      <c r="C10" s="58">
        <f t="shared" si="1"/>
        <v>24</v>
      </c>
      <c r="D10" s="67"/>
      <c r="E10" s="68"/>
      <c r="F10" s="67"/>
      <c r="G10" s="68"/>
      <c r="H10" s="67"/>
      <c r="I10" s="68"/>
      <c r="J10" s="67"/>
      <c r="K10" s="67">
        <v>21</v>
      </c>
      <c r="L10" s="68">
        <f>K10*100/C10</f>
        <v>87.5</v>
      </c>
      <c r="M10" s="67">
        <v>2</v>
      </c>
      <c r="N10" s="67">
        <v>3</v>
      </c>
      <c r="O10" s="68">
        <f>N10*100/C10</f>
        <v>12.5</v>
      </c>
      <c r="P10" s="67">
        <v>2</v>
      </c>
      <c r="Q10" s="59" t="str">
        <f t="shared" si="0"/>
        <v> </v>
      </c>
      <c r="R10" s="64"/>
      <c r="S10" s="64"/>
    </row>
    <row r="11" spans="1:19" ht="12" customHeight="1">
      <c r="A11" s="65">
        <v>30</v>
      </c>
      <c r="B11" s="65" t="s">
        <v>6</v>
      </c>
      <c r="C11" s="69">
        <f t="shared" si="1"/>
        <v>28</v>
      </c>
      <c r="D11" s="67"/>
      <c r="E11" s="68"/>
      <c r="F11" s="67"/>
      <c r="G11" s="68"/>
      <c r="H11" s="67">
        <v>1</v>
      </c>
      <c r="I11" s="68">
        <f>H11*100/C11</f>
        <v>3.5714285714285716</v>
      </c>
      <c r="J11" s="67"/>
      <c r="K11" s="67">
        <v>26</v>
      </c>
      <c r="L11" s="68">
        <f>K11*100/C11</f>
        <v>92.85714285714286</v>
      </c>
      <c r="M11" s="67">
        <v>12</v>
      </c>
      <c r="N11" s="67">
        <v>1</v>
      </c>
      <c r="O11" s="68">
        <f>N11*100/C11</f>
        <v>3.5714285714285716</v>
      </c>
      <c r="P11" s="67"/>
      <c r="Q11" s="59" t="str">
        <f t="shared" si="0"/>
        <v> </v>
      </c>
      <c r="R11" s="64"/>
      <c r="S11" s="64"/>
    </row>
    <row r="12" spans="1:19" ht="12" customHeight="1">
      <c r="A12" s="65">
        <v>31</v>
      </c>
      <c r="B12" s="65" t="s">
        <v>7</v>
      </c>
      <c r="C12" s="70">
        <f t="shared" si="1"/>
        <v>16</v>
      </c>
      <c r="D12" s="67"/>
      <c r="E12" s="68"/>
      <c r="F12" s="67"/>
      <c r="G12" s="68"/>
      <c r="H12" s="67"/>
      <c r="I12" s="68"/>
      <c r="J12" s="67"/>
      <c r="K12" s="67">
        <v>16</v>
      </c>
      <c r="L12" s="68">
        <f>K12*100/C12</f>
        <v>100</v>
      </c>
      <c r="M12" s="67"/>
      <c r="N12" s="67"/>
      <c r="O12" s="68"/>
      <c r="P12" s="67"/>
      <c r="Q12" s="59" t="str">
        <f t="shared" si="0"/>
        <v> </v>
      </c>
      <c r="R12" s="64"/>
      <c r="S12" s="64"/>
    </row>
    <row r="13" spans="1:19" ht="12" customHeight="1">
      <c r="A13" s="65">
        <v>32</v>
      </c>
      <c r="B13" s="65" t="s">
        <v>8</v>
      </c>
      <c r="C13" s="69">
        <f t="shared" si="1"/>
        <v>34</v>
      </c>
      <c r="D13" s="67"/>
      <c r="E13" s="68"/>
      <c r="F13" s="67"/>
      <c r="G13" s="68"/>
      <c r="H13" s="67"/>
      <c r="I13" s="68"/>
      <c r="J13" s="67"/>
      <c r="K13" s="67">
        <v>31</v>
      </c>
      <c r="L13" s="68">
        <f>K13*100/C13</f>
        <v>91.17647058823529</v>
      </c>
      <c r="M13" s="67">
        <v>4</v>
      </c>
      <c r="N13" s="67">
        <v>3</v>
      </c>
      <c r="O13" s="68">
        <f>N13*100/C13</f>
        <v>8.823529411764707</v>
      </c>
      <c r="P13" s="67">
        <v>5</v>
      </c>
      <c r="Q13" s="59" t="str">
        <f t="shared" si="0"/>
        <v> </v>
      </c>
      <c r="R13" s="64"/>
      <c r="S13" s="64"/>
    </row>
    <row r="14" spans="1:19" ht="12" customHeight="1">
      <c r="A14" s="65">
        <v>41</v>
      </c>
      <c r="B14" s="65" t="s">
        <v>9</v>
      </c>
      <c r="C14" s="69">
        <f t="shared" si="1"/>
        <v>85</v>
      </c>
      <c r="D14" s="67"/>
      <c r="E14" s="68"/>
      <c r="F14" s="67"/>
      <c r="G14" s="68"/>
      <c r="H14" s="67"/>
      <c r="I14" s="68"/>
      <c r="J14" s="67"/>
      <c r="K14" s="67">
        <v>85</v>
      </c>
      <c r="L14" s="68">
        <f aca="true" t="shared" si="2" ref="L14:L26">K14*100/C14</f>
        <v>100</v>
      </c>
      <c r="M14" s="67">
        <v>6</v>
      </c>
      <c r="N14" s="67">
        <v>0</v>
      </c>
      <c r="O14" s="68">
        <f>N14*100/C14</f>
        <v>0</v>
      </c>
      <c r="P14" s="67"/>
      <c r="Q14" s="59" t="str">
        <f t="shared" si="0"/>
        <v> </v>
      </c>
      <c r="R14" s="64"/>
      <c r="S14" s="64"/>
    </row>
    <row r="15" spans="1:19" ht="12" customHeight="1">
      <c r="A15" s="65">
        <v>42</v>
      </c>
      <c r="B15" s="65" t="s">
        <v>10</v>
      </c>
      <c r="C15" s="66">
        <f t="shared" si="1"/>
        <v>52</v>
      </c>
      <c r="D15" s="67"/>
      <c r="E15" s="68"/>
      <c r="F15" s="67"/>
      <c r="G15" s="68"/>
      <c r="H15" s="67">
        <v>1</v>
      </c>
      <c r="I15" s="68">
        <f aca="true" t="shared" si="3" ref="I15:I22">H15*100/C15</f>
        <v>1.9230769230769231</v>
      </c>
      <c r="J15" s="67">
        <v>1</v>
      </c>
      <c r="K15" s="67">
        <v>49</v>
      </c>
      <c r="L15" s="68">
        <f t="shared" si="2"/>
        <v>94.23076923076923</v>
      </c>
      <c r="M15" s="67">
        <v>9</v>
      </c>
      <c r="N15" s="67">
        <v>2</v>
      </c>
      <c r="O15" s="68">
        <f>N15*100/C15</f>
        <v>3.8461538461538463</v>
      </c>
      <c r="P15" s="67"/>
      <c r="Q15" s="59" t="str">
        <f t="shared" si="0"/>
        <v> </v>
      </c>
      <c r="R15" s="64"/>
      <c r="S15" s="64"/>
    </row>
    <row r="16" spans="1:19" ht="12" customHeight="1">
      <c r="A16" s="65">
        <v>43</v>
      </c>
      <c r="B16" s="65" t="s">
        <v>11</v>
      </c>
      <c r="C16" s="66">
        <f t="shared" si="1"/>
        <v>68</v>
      </c>
      <c r="D16" s="67">
        <v>1</v>
      </c>
      <c r="E16" s="68">
        <f>D16*100/C16</f>
        <v>1.4705882352941178</v>
      </c>
      <c r="F16" s="67"/>
      <c r="G16" s="68"/>
      <c r="H16" s="67">
        <v>4</v>
      </c>
      <c r="I16" s="68">
        <f t="shared" si="3"/>
        <v>5.882352941176471</v>
      </c>
      <c r="J16" s="67">
        <v>5</v>
      </c>
      <c r="K16" s="67">
        <v>63</v>
      </c>
      <c r="L16" s="68">
        <f t="shared" si="2"/>
        <v>92.6470588235294</v>
      </c>
      <c r="M16" s="67">
        <v>10</v>
      </c>
      <c r="N16" s="67"/>
      <c r="O16" s="68"/>
      <c r="P16" s="67">
        <v>4</v>
      </c>
      <c r="Q16" s="59" t="str">
        <f t="shared" si="0"/>
        <v> </v>
      </c>
      <c r="R16" s="64"/>
      <c r="S16" s="64"/>
    </row>
    <row r="17" spans="1:19" ht="12" customHeight="1">
      <c r="A17" s="65">
        <v>44</v>
      </c>
      <c r="B17" s="65" t="s">
        <v>12</v>
      </c>
      <c r="C17" s="66">
        <f t="shared" si="1"/>
        <v>68</v>
      </c>
      <c r="D17" s="67"/>
      <c r="E17" s="68"/>
      <c r="F17" s="67"/>
      <c r="G17" s="68"/>
      <c r="H17" s="67">
        <v>2</v>
      </c>
      <c r="I17" s="68">
        <f t="shared" si="3"/>
        <v>2.9411764705882355</v>
      </c>
      <c r="J17" s="67"/>
      <c r="K17" s="67">
        <v>65</v>
      </c>
      <c r="L17" s="68">
        <f t="shared" si="2"/>
        <v>95.58823529411765</v>
      </c>
      <c r="M17" s="67">
        <v>13</v>
      </c>
      <c r="N17" s="67">
        <v>1</v>
      </c>
      <c r="O17" s="68">
        <f>N17*100/C17</f>
        <v>1.4705882352941178</v>
      </c>
      <c r="P17" s="67">
        <v>7</v>
      </c>
      <c r="Q17" s="59" t="str">
        <f t="shared" si="0"/>
        <v> </v>
      </c>
      <c r="R17" s="64"/>
      <c r="S17" s="64"/>
    </row>
    <row r="18" spans="1:19" ht="12" customHeight="1">
      <c r="A18" s="65">
        <v>45</v>
      </c>
      <c r="B18" s="65" t="s">
        <v>13</v>
      </c>
      <c r="C18" s="66">
        <f t="shared" si="1"/>
        <v>107</v>
      </c>
      <c r="D18" s="67"/>
      <c r="E18" s="68"/>
      <c r="F18" s="67"/>
      <c r="G18" s="68"/>
      <c r="H18" s="67">
        <v>1</v>
      </c>
      <c r="I18" s="68">
        <f t="shared" si="3"/>
        <v>0.9345794392523364</v>
      </c>
      <c r="J18" s="67">
        <v>1</v>
      </c>
      <c r="K18" s="67">
        <v>105</v>
      </c>
      <c r="L18" s="68">
        <f t="shared" si="2"/>
        <v>98.13084112149532</v>
      </c>
      <c r="M18" s="67">
        <v>11</v>
      </c>
      <c r="N18" s="67">
        <v>1</v>
      </c>
      <c r="O18" s="68">
        <f>N18*100/C18</f>
        <v>0.9345794392523364</v>
      </c>
      <c r="P18" s="67">
        <v>1</v>
      </c>
      <c r="Q18" s="59" t="str">
        <f t="shared" si="0"/>
        <v> </v>
      </c>
      <c r="R18" s="64"/>
      <c r="S18" s="64"/>
    </row>
    <row r="19" spans="1:19" ht="12" customHeight="1">
      <c r="A19" s="71"/>
      <c r="B19" s="71" t="s">
        <v>14</v>
      </c>
      <c r="C19" s="72">
        <f>SUM(C20:C25)</f>
        <v>299</v>
      </c>
      <c r="D19" s="73">
        <f>SUM(D20:D25)</f>
        <v>3</v>
      </c>
      <c r="E19" s="74">
        <f>D19*100/C19</f>
        <v>1.0033444816053512</v>
      </c>
      <c r="F19" s="73">
        <f>SUM(F20:F25)</f>
        <v>1</v>
      </c>
      <c r="G19" s="74">
        <f>F19*100/C19</f>
        <v>0.33444816053511706</v>
      </c>
      <c r="H19" s="73">
        <f>SUM(H20:H25)</f>
        <v>5</v>
      </c>
      <c r="I19" s="74">
        <f t="shared" si="3"/>
        <v>1.6722408026755853</v>
      </c>
      <c r="J19" s="73">
        <f>SUM(J20:J25)</f>
        <v>4</v>
      </c>
      <c r="K19" s="73">
        <f>SUM(K20:K25)</f>
        <v>281</v>
      </c>
      <c r="L19" s="74">
        <f t="shared" si="2"/>
        <v>93.9799331103679</v>
      </c>
      <c r="M19" s="73">
        <f>SUM(M20:M25)</f>
        <v>54</v>
      </c>
      <c r="N19" s="73">
        <f>SUM(N20:N25)</f>
        <v>9</v>
      </c>
      <c r="O19" s="74">
        <f>N19*100/C19</f>
        <v>3.0100334448160537</v>
      </c>
      <c r="P19" s="73">
        <f>SUM(P20:P25)</f>
        <v>2</v>
      </c>
      <c r="Q19" s="59" t="str">
        <f t="shared" si="0"/>
        <v> </v>
      </c>
      <c r="R19" s="64"/>
      <c r="S19" s="64"/>
    </row>
    <row r="20" spans="1:19" ht="12" customHeight="1">
      <c r="A20" s="75">
        <v>34</v>
      </c>
      <c r="B20" s="75" t="s">
        <v>15</v>
      </c>
      <c r="C20" s="61">
        <f t="shared" si="1"/>
        <v>45</v>
      </c>
      <c r="D20" s="62"/>
      <c r="E20" s="63"/>
      <c r="F20" s="62"/>
      <c r="G20" s="63"/>
      <c r="H20" s="62">
        <v>1</v>
      </c>
      <c r="I20" s="68">
        <f t="shared" si="3"/>
        <v>2.2222222222222223</v>
      </c>
      <c r="J20" s="62">
        <v>1</v>
      </c>
      <c r="K20" s="62">
        <v>43</v>
      </c>
      <c r="L20" s="63">
        <f t="shared" si="2"/>
        <v>95.55555555555556</v>
      </c>
      <c r="M20" s="62">
        <v>11</v>
      </c>
      <c r="N20" s="62">
        <v>1</v>
      </c>
      <c r="O20" s="63">
        <f>N20*100/C20</f>
        <v>2.2222222222222223</v>
      </c>
      <c r="P20" s="62"/>
      <c r="Q20" s="59" t="str">
        <f t="shared" si="0"/>
        <v> </v>
      </c>
      <c r="R20" s="64"/>
      <c r="S20" s="64"/>
    </row>
    <row r="21" spans="1:19" ht="12" customHeight="1">
      <c r="A21" s="76">
        <v>35</v>
      </c>
      <c r="B21" s="76" t="s">
        <v>16</v>
      </c>
      <c r="C21" s="66">
        <f t="shared" si="1"/>
        <v>30</v>
      </c>
      <c r="D21" s="67"/>
      <c r="E21" s="68"/>
      <c r="F21" s="67"/>
      <c r="G21" s="68"/>
      <c r="H21" s="67"/>
      <c r="I21" s="68"/>
      <c r="J21" s="67"/>
      <c r="K21" s="67">
        <v>30</v>
      </c>
      <c r="L21" s="68">
        <f t="shared" si="2"/>
        <v>100</v>
      </c>
      <c r="M21" s="67">
        <v>6</v>
      </c>
      <c r="N21" s="67"/>
      <c r="O21" s="68"/>
      <c r="P21" s="67"/>
      <c r="Q21" s="59" t="str">
        <f t="shared" si="0"/>
        <v> </v>
      </c>
      <c r="R21" s="64"/>
      <c r="S21" s="64"/>
    </row>
    <row r="22" spans="1:19" ht="12" customHeight="1">
      <c r="A22" s="76">
        <v>36</v>
      </c>
      <c r="B22" s="76" t="s">
        <v>17</v>
      </c>
      <c r="C22" s="66">
        <f t="shared" si="1"/>
        <v>61</v>
      </c>
      <c r="D22" s="67">
        <v>1</v>
      </c>
      <c r="E22" s="68">
        <f>D22*100/C22</f>
        <v>1.639344262295082</v>
      </c>
      <c r="F22" s="67"/>
      <c r="G22" s="68"/>
      <c r="H22" s="67">
        <v>2</v>
      </c>
      <c r="I22" s="68">
        <f t="shared" si="3"/>
        <v>3.278688524590164</v>
      </c>
      <c r="J22" s="67"/>
      <c r="K22" s="67">
        <v>58</v>
      </c>
      <c r="L22" s="68">
        <f t="shared" si="2"/>
        <v>95.08196721311475</v>
      </c>
      <c r="M22" s="67">
        <v>16</v>
      </c>
      <c r="N22" s="67"/>
      <c r="O22" s="68"/>
      <c r="P22" s="67"/>
      <c r="Q22" s="59" t="str">
        <f t="shared" si="0"/>
        <v> </v>
      </c>
      <c r="R22" s="64"/>
      <c r="S22" s="64"/>
    </row>
    <row r="23" spans="1:19" ht="12" customHeight="1">
      <c r="A23" s="76">
        <v>37</v>
      </c>
      <c r="B23" s="76" t="s">
        <v>18</v>
      </c>
      <c r="C23" s="66">
        <f t="shared" si="1"/>
        <v>74</v>
      </c>
      <c r="D23" s="67">
        <v>1</v>
      </c>
      <c r="E23" s="68">
        <f>D23*100/C23</f>
        <v>1.3513513513513513</v>
      </c>
      <c r="F23" s="67"/>
      <c r="G23" s="68"/>
      <c r="H23" s="67"/>
      <c r="I23" s="68"/>
      <c r="J23" s="67">
        <v>1</v>
      </c>
      <c r="K23" s="67">
        <v>73</v>
      </c>
      <c r="L23" s="68">
        <f t="shared" si="2"/>
        <v>98.64864864864865</v>
      </c>
      <c r="M23" s="67">
        <v>12</v>
      </c>
      <c r="N23" s="67"/>
      <c r="O23" s="68"/>
      <c r="P23" s="67"/>
      <c r="Q23" s="59" t="str">
        <f t="shared" si="0"/>
        <v> </v>
      </c>
      <c r="R23" s="64"/>
      <c r="S23" s="64"/>
    </row>
    <row r="24" spans="1:19" ht="12" customHeight="1">
      <c r="A24" s="76">
        <v>38</v>
      </c>
      <c r="B24" s="76" t="s">
        <v>19</v>
      </c>
      <c r="C24" s="66">
        <f t="shared" si="1"/>
        <v>34</v>
      </c>
      <c r="D24" s="67"/>
      <c r="E24" s="68"/>
      <c r="F24" s="67"/>
      <c r="G24" s="68"/>
      <c r="H24" s="67"/>
      <c r="I24" s="68"/>
      <c r="J24" s="67"/>
      <c r="K24" s="67">
        <v>31</v>
      </c>
      <c r="L24" s="68">
        <f t="shared" si="2"/>
        <v>91.17647058823529</v>
      </c>
      <c r="M24" s="67"/>
      <c r="N24" s="67">
        <v>3</v>
      </c>
      <c r="O24" s="68">
        <f>N24*100/C24</f>
        <v>8.823529411764707</v>
      </c>
      <c r="P24" s="67">
        <v>2</v>
      </c>
      <c r="Q24" s="59" t="str">
        <f t="shared" si="0"/>
        <v> </v>
      </c>
      <c r="R24" s="64"/>
      <c r="S24" s="64"/>
    </row>
    <row r="25" spans="1:19" ht="12" customHeight="1">
      <c r="A25" s="77">
        <v>39</v>
      </c>
      <c r="B25" s="77" t="s">
        <v>20</v>
      </c>
      <c r="C25" s="78">
        <f t="shared" si="1"/>
        <v>55</v>
      </c>
      <c r="D25" s="79">
        <v>1</v>
      </c>
      <c r="E25" s="80">
        <f>D25*100/C25</f>
        <v>1.8181818181818181</v>
      </c>
      <c r="F25" s="79">
        <v>1</v>
      </c>
      <c r="G25" s="80">
        <f>F25/C25*100</f>
        <v>1.8181818181818181</v>
      </c>
      <c r="H25" s="79">
        <v>2</v>
      </c>
      <c r="I25" s="81">
        <f>H25*100/C25</f>
        <v>3.6363636363636362</v>
      </c>
      <c r="J25" s="79">
        <v>2</v>
      </c>
      <c r="K25" s="79">
        <v>46</v>
      </c>
      <c r="L25" s="80">
        <f t="shared" si="2"/>
        <v>83.63636363636364</v>
      </c>
      <c r="M25" s="79">
        <v>9</v>
      </c>
      <c r="N25" s="79">
        <v>5</v>
      </c>
      <c r="O25" s="80">
        <f>N25*100/C25</f>
        <v>9.090909090909092</v>
      </c>
      <c r="P25" s="79"/>
      <c r="Q25" s="59" t="str">
        <f t="shared" si="0"/>
        <v> </v>
      </c>
      <c r="R25" s="64"/>
      <c r="S25" s="64"/>
    </row>
    <row r="26" spans="1:19" ht="12" customHeight="1">
      <c r="A26" s="82"/>
      <c r="B26" s="83" t="s">
        <v>21</v>
      </c>
      <c r="C26" s="84">
        <f>SUM(C6:C19)</f>
        <v>830</v>
      </c>
      <c r="D26" s="84">
        <f>SUM(D6:D19)</f>
        <v>4</v>
      </c>
      <c r="E26" s="85">
        <f>D26*100/C26</f>
        <v>0.4819277108433735</v>
      </c>
      <c r="F26" s="84">
        <f>SUM(F6:F19)</f>
        <v>1</v>
      </c>
      <c r="G26" s="85">
        <f>F26*100/C26</f>
        <v>0.12048192771084337</v>
      </c>
      <c r="H26" s="84">
        <f>SUM(H6:H19)</f>
        <v>16</v>
      </c>
      <c r="I26" s="86">
        <f>H26*100/C26</f>
        <v>1.927710843373494</v>
      </c>
      <c r="J26" s="84">
        <f>SUM(J6:J19)</f>
        <v>13</v>
      </c>
      <c r="K26" s="84">
        <f>SUM(K6:K19)</f>
        <v>786</v>
      </c>
      <c r="L26" s="85">
        <f t="shared" si="2"/>
        <v>94.6987951807229</v>
      </c>
      <c r="M26" s="84">
        <f>SUM(M6:M19)</f>
        <v>138</v>
      </c>
      <c r="N26" s="84">
        <f>SUM(N6:N19)</f>
        <v>23</v>
      </c>
      <c r="O26" s="85">
        <f>N26*100/C26</f>
        <v>2.7710843373493974</v>
      </c>
      <c r="P26" s="84">
        <f>SUM(P6:P19)</f>
        <v>21</v>
      </c>
      <c r="Q26" s="59" t="str">
        <f t="shared" si="0"/>
        <v> </v>
      </c>
      <c r="R26" s="64"/>
      <c r="S26" s="64"/>
    </row>
    <row r="27" spans="1:16" ht="7.5" customHeight="1">
      <c r="A27" s="87"/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9" spans="2:19" s="91" customFormat="1" ht="12.75">
      <c r="B29" s="91" t="s">
        <v>85</v>
      </c>
      <c r="C29" s="91">
        <v>840</v>
      </c>
      <c r="D29" s="91">
        <v>2</v>
      </c>
      <c r="E29" s="125">
        <v>0.23809523809523808</v>
      </c>
      <c r="F29" s="91">
        <v>0</v>
      </c>
      <c r="G29" s="91">
        <v>0</v>
      </c>
      <c r="H29" s="91">
        <v>24</v>
      </c>
      <c r="I29" s="125">
        <v>2.857142857142857</v>
      </c>
      <c r="J29" s="91">
        <v>17</v>
      </c>
      <c r="K29" s="91">
        <v>794</v>
      </c>
      <c r="L29" s="125">
        <v>94.52380952380952</v>
      </c>
      <c r="M29" s="91">
        <v>135</v>
      </c>
      <c r="N29" s="91">
        <v>20</v>
      </c>
      <c r="O29" s="125">
        <v>2.380952380952381</v>
      </c>
      <c r="P29" s="91">
        <v>22</v>
      </c>
      <c r="Q29" s="90"/>
      <c r="R29" s="90"/>
      <c r="S29" s="90"/>
    </row>
  </sheetData>
  <sheetProtection/>
  <mergeCells count="16">
    <mergeCell ref="P3:P4"/>
    <mergeCell ref="D5:E5"/>
    <mergeCell ref="F5:G5"/>
    <mergeCell ref="H5:I5"/>
    <mergeCell ref="K5:L5"/>
    <mergeCell ref="N5:O5"/>
    <mergeCell ref="B1:P1"/>
    <mergeCell ref="A3:B4"/>
    <mergeCell ref="C3:C4"/>
    <mergeCell ref="D3:E3"/>
    <mergeCell ref="F3:G3"/>
    <mergeCell ref="H3:I3"/>
    <mergeCell ref="J3:J4"/>
    <mergeCell ref="K3:L3"/>
    <mergeCell ref="M3:M4"/>
    <mergeCell ref="N3:O3"/>
  </mergeCells>
  <printOptions horizontalCentered="1"/>
  <pageMargins left="0.15748031496062992" right="0.15748031496062992" top="0" bottom="0.4330708661417323" header="0.5118110236220472" footer="0.11811023622047245"/>
  <pageSetup fitToHeight="1" fitToWidth="1" horizontalDpi="600" verticalDpi="600" orientation="landscape" paperSize="9" scale="98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zoomScale="90" zoomScaleNormal="90" zoomScalePageLayoutView="0" workbookViewId="0" topLeftCell="A1">
      <selection activeCell="AA1" sqref="AA1"/>
    </sheetView>
  </sheetViews>
  <sheetFormatPr defaultColWidth="9.140625" defaultRowHeight="15"/>
  <cols>
    <col min="1" max="1" width="3.00390625" style="33" bestFit="1" customWidth="1"/>
    <col min="2" max="2" width="22.00390625" style="33" bestFit="1" customWidth="1"/>
    <col min="3" max="3" width="9.140625" style="33" customWidth="1"/>
    <col min="4" max="4" width="5.8515625" style="33" customWidth="1"/>
    <col min="5" max="5" width="5.140625" style="32" bestFit="1" customWidth="1"/>
    <col min="6" max="6" width="5.7109375" style="33" customWidth="1"/>
    <col min="7" max="7" width="5.140625" style="32" bestFit="1" customWidth="1"/>
    <col min="8" max="8" width="6.140625" style="33" customWidth="1"/>
    <col min="9" max="9" width="6.421875" style="32" bestFit="1" customWidth="1"/>
    <col min="10" max="10" width="5.7109375" style="33" customWidth="1"/>
    <col min="11" max="11" width="5.421875" style="32" bestFit="1" customWidth="1"/>
    <col min="12" max="12" width="6.57421875" style="33" customWidth="1"/>
    <col min="13" max="13" width="6.140625" style="32" bestFit="1" customWidth="1"/>
    <col min="14" max="14" width="5.7109375" style="33" customWidth="1"/>
    <col min="15" max="15" width="6.140625" style="32" bestFit="1" customWidth="1"/>
    <col min="16" max="16" width="6.140625" style="33" customWidth="1"/>
    <col min="17" max="17" width="6.140625" style="32" bestFit="1" customWidth="1"/>
    <col min="18" max="18" width="6.140625" style="33" customWidth="1"/>
    <col min="19" max="19" width="6.140625" style="32" bestFit="1" customWidth="1"/>
    <col min="20" max="20" width="6.00390625" style="33" bestFit="1" customWidth="1"/>
    <col min="21" max="21" width="5.421875" style="32" bestFit="1" customWidth="1"/>
    <col min="22" max="22" width="6.00390625" style="33" bestFit="1" customWidth="1"/>
    <col min="23" max="23" width="5.140625" style="32" bestFit="1" customWidth="1"/>
    <col min="24" max="24" width="6.00390625" style="33" bestFit="1" customWidth="1"/>
    <col min="25" max="25" width="6.140625" style="32" bestFit="1" customWidth="1"/>
    <col min="26" max="16384" width="9.140625" style="33" customWidth="1"/>
  </cols>
  <sheetData>
    <row r="1" spans="1:26" ht="12.75">
      <c r="A1" s="129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25.5" customHeight="1">
      <c r="A2" s="130" t="s">
        <v>0</v>
      </c>
      <c r="B2" s="130"/>
      <c r="C2" s="131" t="s">
        <v>24</v>
      </c>
      <c r="D2" s="132" t="s">
        <v>52</v>
      </c>
      <c r="E2" s="132"/>
      <c r="F2" s="132" t="s">
        <v>53</v>
      </c>
      <c r="G2" s="132"/>
      <c r="H2" s="132" t="s">
        <v>54</v>
      </c>
      <c r="I2" s="132"/>
      <c r="J2" s="132" t="s">
        <v>55</v>
      </c>
      <c r="K2" s="132"/>
      <c r="L2" s="132" t="s">
        <v>56</v>
      </c>
      <c r="M2" s="132"/>
      <c r="N2" s="132" t="s">
        <v>57</v>
      </c>
      <c r="O2" s="132"/>
      <c r="P2" s="132" t="s">
        <v>58</v>
      </c>
      <c r="Q2" s="132"/>
      <c r="R2" s="132" t="s">
        <v>59</v>
      </c>
      <c r="S2" s="132"/>
      <c r="T2" s="132" t="s">
        <v>60</v>
      </c>
      <c r="U2" s="132"/>
      <c r="V2" s="132" t="s">
        <v>61</v>
      </c>
      <c r="W2" s="132"/>
      <c r="X2" s="132" t="s">
        <v>62</v>
      </c>
      <c r="Y2" s="132"/>
      <c r="Z2" s="133" t="s">
        <v>63</v>
      </c>
    </row>
    <row r="3" spans="1:26" ht="25.5">
      <c r="A3" s="130"/>
      <c r="B3" s="130"/>
      <c r="C3" s="131"/>
      <c r="D3" s="34" t="s">
        <v>64</v>
      </c>
      <c r="E3" s="35" t="s">
        <v>65</v>
      </c>
      <c r="F3" s="34" t="s">
        <v>64</v>
      </c>
      <c r="G3" s="35" t="s">
        <v>65</v>
      </c>
      <c r="H3" s="34" t="s">
        <v>64</v>
      </c>
      <c r="I3" s="35" t="s">
        <v>65</v>
      </c>
      <c r="J3" s="34" t="s">
        <v>64</v>
      </c>
      <c r="K3" s="35" t="s">
        <v>65</v>
      </c>
      <c r="L3" s="34" t="s">
        <v>64</v>
      </c>
      <c r="M3" s="35" t="s">
        <v>65</v>
      </c>
      <c r="N3" s="34" t="s">
        <v>64</v>
      </c>
      <c r="O3" s="35" t="s">
        <v>65</v>
      </c>
      <c r="P3" s="34" t="s">
        <v>64</v>
      </c>
      <c r="Q3" s="35" t="s">
        <v>65</v>
      </c>
      <c r="R3" s="34" t="s">
        <v>64</v>
      </c>
      <c r="S3" s="35" t="s">
        <v>65</v>
      </c>
      <c r="T3" s="34" t="s">
        <v>64</v>
      </c>
      <c r="U3" s="35" t="s">
        <v>65</v>
      </c>
      <c r="V3" s="34" t="s">
        <v>64</v>
      </c>
      <c r="W3" s="35" t="s">
        <v>65</v>
      </c>
      <c r="X3" s="34" t="s">
        <v>64</v>
      </c>
      <c r="Y3" s="35" t="s">
        <v>65</v>
      </c>
      <c r="Z3" s="133"/>
    </row>
    <row r="4" spans="1:28" ht="12.75">
      <c r="A4" s="36">
        <v>10</v>
      </c>
      <c r="B4" s="36" t="s">
        <v>1</v>
      </c>
      <c r="C4" s="37">
        <v>23</v>
      </c>
      <c r="D4" s="37">
        <v>0</v>
      </c>
      <c r="E4" s="38">
        <f>$D4*100/$C4</f>
        <v>0</v>
      </c>
      <c r="F4" s="37">
        <v>0</v>
      </c>
      <c r="G4" s="38">
        <f>$F4*100/$C4</f>
        <v>0</v>
      </c>
      <c r="H4" s="37">
        <v>3</v>
      </c>
      <c r="I4" s="38">
        <f>$H4*100/$C4</f>
        <v>13.043478260869565</v>
      </c>
      <c r="J4" s="37">
        <v>7</v>
      </c>
      <c r="K4" s="38">
        <f>$J4*100/$C4</f>
        <v>30.434782608695652</v>
      </c>
      <c r="L4" s="37">
        <v>2</v>
      </c>
      <c r="M4" s="38">
        <f>$L4*100/$C4</f>
        <v>8.695652173913043</v>
      </c>
      <c r="N4" s="37">
        <v>4</v>
      </c>
      <c r="O4" s="38">
        <f>$N4*100/$C4</f>
        <v>17.391304347826086</v>
      </c>
      <c r="P4" s="37">
        <v>4</v>
      </c>
      <c r="Q4" s="38">
        <f>$P4*100/$C4</f>
        <v>17.391304347826086</v>
      </c>
      <c r="R4" s="37">
        <v>0</v>
      </c>
      <c r="S4" s="38">
        <f>$R4*100/$C4</f>
        <v>0</v>
      </c>
      <c r="T4" s="37">
        <v>2</v>
      </c>
      <c r="U4" s="38">
        <f>$T4*100/$C4</f>
        <v>8.695652173913043</v>
      </c>
      <c r="V4" s="37">
        <v>1</v>
      </c>
      <c r="W4" s="38">
        <f>$V4*100/$C4</f>
        <v>4.3478260869565215</v>
      </c>
      <c r="X4" s="37">
        <v>3</v>
      </c>
      <c r="Y4" s="38">
        <f>$X4*100/$C4</f>
        <v>13.043478260869565</v>
      </c>
      <c r="Z4" s="37">
        <v>3</v>
      </c>
      <c r="AA4" s="32"/>
      <c r="AB4" s="32" t="str">
        <f>IF(C4=D4+F4+H4+J4+L4+N4+P4+R4+T4+V4," ","!!!")</f>
        <v> </v>
      </c>
    </row>
    <row r="5" spans="1:28" ht="12.75">
      <c r="A5" s="39">
        <v>25</v>
      </c>
      <c r="B5" s="39" t="s">
        <v>2</v>
      </c>
      <c r="C5" s="39"/>
      <c r="D5" s="39"/>
      <c r="E5" s="40"/>
      <c r="F5" s="39"/>
      <c r="G5" s="40"/>
      <c r="H5" s="39"/>
      <c r="I5" s="40"/>
      <c r="J5" s="39"/>
      <c r="K5" s="40"/>
      <c r="L5" s="39"/>
      <c r="M5" s="40"/>
      <c r="N5" s="39"/>
      <c r="O5" s="40"/>
      <c r="P5" s="39"/>
      <c r="Q5" s="40"/>
      <c r="R5" s="39"/>
      <c r="S5" s="40"/>
      <c r="T5" s="39"/>
      <c r="U5" s="40"/>
      <c r="V5" s="39"/>
      <c r="W5" s="40"/>
      <c r="X5" s="39"/>
      <c r="Y5" s="40"/>
      <c r="Z5" s="39"/>
      <c r="AA5" s="32"/>
      <c r="AB5" s="32" t="str">
        <f aca="true" t="shared" si="0" ref="AB5:AB24">IF(C5=D5+F5+H5+J5+L5+N5+P5+R5+T5+V5," ","!!!")</f>
        <v> </v>
      </c>
    </row>
    <row r="6" spans="1:28" ht="12.75">
      <c r="A6" s="39">
        <v>27</v>
      </c>
      <c r="B6" s="39" t="s">
        <v>3</v>
      </c>
      <c r="C6" s="39"/>
      <c r="D6" s="39"/>
      <c r="E6" s="40"/>
      <c r="F6" s="39"/>
      <c r="G6" s="40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9"/>
      <c r="Y6" s="40"/>
      <c r="Z6" s="39"/>
      <c r="AA6" s="32"/>
      <c r="AB6" s="32" t="str">
        <f t="shared" si="0"/>
        <v> </v>
      </c>
    </row>
    <row r="7" spans="1:28" ht="12.75">
      <c r="A7" s="39">
        <v>28</v>
      </c>
      <c r="B7" s="39" t="s">
        <v>4</v>
      </c>
      <c r="C7" s="39">
        <v>27</v>
      </c>
      <c r="D7" s="39">
        <v>1</v>
      </c>
      <c r="E7" s="40">
        <f aca="true" t="shared" si="1" ref="E7:E24">$D7*100/$C7</f>
        <v>3.7037037037037037</v>
      </c>
      <c r="F7" s="39">
        <v>1</v>
      </c>
      <c r="G7" s="40">
        <f aca="true" t="shared" si="2" ref="G7:G17">$F7*100/$C7</f>
        <v>3.7037037037037037</v>
      </c>
      <c r="H7" s="39">
        <v>3</v>
      </c>
      <c r="I7" s="40">
        <f aca="true" t="shared" si="3" ref="I7:I17">$H7*100/$C7</f>
        <v>11.11111111111111</v>
      </c>
      <c r="J7" s="39">
        <v>4</v>
      </c>
      <c r="K7" s="40">
        <f aca="true" t="shared" si="4" ref="K7:K24">$J7*100/$C7</f>
        <v>14.814814814814815</v>
      </c>
      <c r="L7" s="39">
        <v>3</v>
      </c>
      <c r="M7" s="40">
        <f aca="true" t="shared" si="5" ref="M7:M24">$L7*100/$C7</f>
        <v>11.11111111111111</v>
      </c>
      <c r="N7" s="39">
        <v>1</v>
      </c>
      <c r="O7" s="40">
        <f aca="true" t="shared" si="6" ref="O7:O24">$N7*100/$C7</f>
        <v>3.7037037037037037</v>
      </c>
      <c r="P7" s="39">
        <v>6</v>
      </c>
      <c r="Q7" s="40">
        <f aca="true" t="shared" si="7" ref="Q7:Q24">$P7*100/$C7</f>
        <v>22.22222222222222</v>
      </c>
      <c r="R7" s="39">
        <v>2</v>
      </c>
      <c r="S7" s="40">
        <f aca="true" t="shared" si="8" ref="S7:S24">$R7*100/$C7</f>
        <v>7.407407407407407</v>
      </c>
      <c r="T7" s="39">
        <v>3</v>
      </c>
      <c r="U7" s="40">
        <f aca="true" t="shared" si="9" ref="U7:U24">$T7*100/$C7</f>
        <v>11.11111111111111</v>
      </c>
      <c r="V7" s="39">
        <v>3</v>
      </c>
      <c r="W7" s="40">
        <f aca="true" t="shared" si="10" ref="W7:W24">$V7*100/$C7</f>
        <v>11.11111111111111</v>
      </c>
      <c r="X7" s="39">
        <v>5</v>
      </c>
      <c r="Y7" s="40">
        <f aca="true" t="shared" si="11" ref="Y7:Y24">$X7*100/$C7</f>
        <v>18.51851851851852</v>
      </c>
      <c r="Z7" s="39">
        <v>5</v>
      </c>
      <c r="AA7" s="32"/>
      <c r="AB7" s="32" t="str">
        <f t="shared" si="0"/>
        <v> </v>
      </c>
    </row>
    <row r="8" spans="1:28" ht="12.75">
      <c r="A8" s="39">
        <v>29</v>
      </c>
      <c r="B8" s="39" t="s">
        <v>5</v>
      </c>
      <c r="C8" s="39">
        <v>24</v>
      </c>
      <c r="D8" s="39">
        <v>1</v>
      </c>
      <c r="E8" s="40">
        <f t="shared" si="1"/>
        <v>4.166666666666667</v>
      </c>
      <c r="F8" s="39">
        <v>1</v>
      </c>
      <c r="G8" s="40">
        <f t="shared" si="2"/>
        <v>4.166666666666667</v>
      </c>
      <c r="H8" s="39">
        <v>0</v>
      </c>
      <c r="I8" s="40">
        <f t="shared" si="3"/>
        <v>0</v>
      </c>
      <c r="J8" s="39">
        <v>0</v>
      </c>
      <c r="K8" s="40">
        <f t="shared" si="4"/>
        <v>0</v>
      </c>
      <c r="L8" s="39">
        <v>3</v>
      </c>
      <c r="M8" s="40">
        <f t="shared" si="5"/>
        <v>12.5</v>
      </c>
      <c r="N8" s="39">
        <v>5</v>
      </c>
      <c r="O8" s="40">
        <f t="shared" si="6"/>
        <v>20.833333333333332</v>
      </c>
      <c r="P8" s="39">
        <v>3</v>
      </c>
      <c r="Q8" s="40">
        <f t="shared" si="7"/>
        <v>12.5</v>
      </c>
      <c r="R8" s="39">
        <v>3</v>
      </c>
      <c r="S8" s="40">
        <f t="shared" si="8"/>
        <v>12.5</v>
      </c>
      <c r="T8" s="39">
        <v>4</v>
      </c>
      <c r="U8" s="40">
        <f t="shared" si="9"/>
        <v>16.666666666666668</v>
      </c>
      <c r="V8" s="39">
        <v>4</v>
      </c>
      <c r="W8" s="40">
        <f t="shared" si="10"/>
        <v>16.666666666666668</v>
      </c>
      <c r="X8" s="39">
        <v>7</v>
      </c>
      <c r="Y8" s="40">
        <f t="shared" si="11"/>
        <v>29.166666666666668</v>
      </c>
      <c r="Z8" s="39">
        <v>7</v>
      </c>
      <c r="AA8" s="32"/>
      <c r="AB8" s="32" t="str">
        <f t="shared" si="0"/>
        <v> </v>
      </c>
    </row>
    <row r="9" spans="1:28" ht="12.75">
      <c r="A9" s="39">
        <v>30</v>
      </c>
      <c r="B9" s="39" t="s">
        <v>6</v>
      </c>
      <c r="C9" s="39">
        <v>28</v>
      </c>
      <c r="D9" s="39">
        <v>0</v>
      </c>
      <c r="E9" s="40">
        <f t="shared" si="1"/>
        <v>0</v>
      </c>
      <c r="F9" s="39">
        <v>1</v>
      </c>
      <c r="G9" s="40">
        <f t="shared" si="2"/>
        <v>3.5714285714285716</v>
      </c>
      <c r="H9" s="39">
        <v>4</v>
      </c>
      <c r="I9" s="40">
        <f t="shared" si="3"/>
        <v>14.285714285714286</v>
      </c>
      <c r="J9" s="39">
        <v>4</v>
      </c>
      <c r="K9" s="40">
        <f t="shared" si="4"/>
        <v>14.285714285714286</v>
      </c>
      <c r="L9" s="39">
        <v>4</v>
      </c>
      <c r="M9" s="40">
        <f t="shared" si="5"/>
        <v>14.285714285714286</v>
      </c>
      <c r="N9" s="39">
        <v>2</v>
      </c>
      <c r="O9" s="40">
        <f t="shared" si="6"/>
        <v>7.142857142857143</v>
      </c>
      <c r="P9" s="39">
        <v>6</v>
      </c>
      <c r="Q9" s="40">
        <f t="shared" si="7"/>
        <v>21.428571428571427</v>
      </c>
      <c r="R9" s="39">
        <v>5</v>
      </c>
      <c r="S9" s="40">
        <f t="shared" si="8"/>
        <v>17.857142857142858</v>
      </c>
      <c r="T9" s="39">
        <v>2</v>
      </c>
      <c r="U9" s="40">
        <f t="shared" si="9"/>
        <v>7.142857142857143</v>
      </c>
      <c r="V9" s="39">
        <v>0</v>
      </c>
      <c r="W9" s="40">
        <f t="shared" si="10"/>
        <v>0</v>
      </c>
      <c r="X9" s="39">
        <v>0</v>
      </c>
      <c r="Y9" s="40">
        <f t="shared" si="11"/>
        <v>0</v>
      </c>
      <c r="Z9" s="39"/>
      <c r="AA9" s="32"/>
      <c r="AB9" s="32" t="str">
        <f t="shared" si="0"/>
        <v> </v>
      </c>
    </row>
    <row r="10" spans="1:28" ht="12.75">
      <c r="A10" s="39">
        <v>31</v>
      </c>
      <c r="B10" s="39" t="s">
        <v>7</v>
      </c>
      <c r="C10" s="39">
        <v>19</v>
      </c>
      <c r="D10" s="39">
        <v>0</v>
      </c>
      <c r="E10" s="40">
        <f t="shared" si="1"/>
        <v>0</v>
      </c>
      <c r="F10" s="39">
        <v>0</v>
      </c>
      <c r="G10" s="40">
        <f t="shared" si="2"/>
        <v>0</v>
      </c>
      <c r="H10" s="39">
        <v>1</v>
      </c>
      <c r="I10" s="40">
        <f t="shared" si="3"/>
        <v>5.2631578947368425</v>
      </c>
      <c r="J10" s="39">
        <v>5</v>
      </c>
      <c r="K10" s="40">
        <f t="shared" si="4"/>
        <v>26.31578947368421</v>
      </c>
      <c r="L10" s="39">
        <v>2</v>
      </c>
      <c r="M10" s="40">
        <f t="shared" si="5"/>
        <v>10.526315789473685</v>
      </c>
      <c r="N10" s="39">
        <v>5</v>
      </c>
      <c r="O10" s="40">
        <f t="shared" si="6"/>
        <v>26.31578947368421</v>
      </c>
      <c r="P10" s="39">
        <v>1</v>
      </c>
      <c r="Q10" s="40">
        <f t="shared" si="7"/>
        <v>5.2631578947368425</v>
      </c>
      <c r="R10" s="39">
        <v>4</v>
      </c>
      <c r="S10" s="40">
        <f t="shared" si="8"/>
        <v>21.05263157894737</v>
      </c>
      <c r="T10" s="39">
        <v>1</v>
      </c>
      <c r="U10" s="40">
        <f t="shared" si="9"/>
        <v>5.2631578947368425</v>
      </c>
      <c r="V10" s="39">
        <v>0</v>
      </c>
      <c r="W10" s="40">
        <f t="shared" si="10"/>
        <v>0</v>
      </c>
      <c r="X10" s="39">
        <v>0</v>
      </c>
      <c r="Y10" s="40">
        <f t="shared" si="11"/>
        <v>0</v>
      </c>
      <c r="Z10" s="39"/>
      <c r="AA10" s="32"/>
      <c r="AB10" s="32" t="str">
        <f t="shared" si="0"/>
        <v> </v>
      </c>
    </row>
    <row r="11" spans="1:28" ht="12.75">
      <c r="A11" s="39">
        <v>32</v>
      </c>
      <c r="B11" s="39" t="s">
        <v>8</v>
      </c>
      <c r="C11" s="39">
        <v>35</v>
      </c>
      <c r="D11" s="39">
        <v>0</v>
      </c>
      <c r="E11" s="40">
        <f t="shared" si="1"/>
        <v>0</v>
      </c>
      <c r="F11" s="39">
        <v>5</v>
      </c>
      <c r="G11" s="40">
        <f t="shared" si="2"/>
        <v>14.285714285714286</v>
      </c>
      <c r="H11" s="39">
        <v>3</v>
      </c>
      <c r="I11" s="40">
        <f t="shared" si="3"/>
        <v>8.571428571428571</v>
      </c>
      <c r="J11" s="39">
        <v>7</v>
      </c>
      <c r="K11" s="40">
        <f t="shared" si="4"/>
        <v>20</v>
      </c>
      <c r="L11" s="39">
        <v>3</v>
      </c>
      <c r="M11" s="40">
        <f t="shared" si="5"/>
        <v>8.571428571428571</v>
      </c>
      <c r="N11" s="39">
        <v>5</v>
      </c>
      <c r="O11" s="40">
        <f t="shared" si="6"/>
        <v>14.285714285714286</v>
      </c>
      <c r="P11" s="39">
        <v>8</v>
      </c>
      <c r="Q11" s="40">
        <f t="shared" si="7"/>
        <v>22.857142857142858</v>
      </c>
      <c r="R11" s="39">
        <v>3</v>
      </c>
      <c r="S11" s="40">
        <f t="shared" si="8"/>
        <v>8.571428571428571</v>
      </c>
      <c r="T11" s="39">
        <v>0</v>
      </c>
      <c r="U11" s="40">
        <f t="shared" si="9"/>
        <v>0</v>
      </c>
      <c r="V11" s="39">
        <v>1</v>
      </c>
      <c r="W11" s="40">
        <f t="shared" si="10"/>
        <v>2.857142857142857</v>
      </c>
      <c r="X11" s="39">
        <v>1</v>
      </c>
      <c r="Y11" s="40">
        <f t="shared" si="11"/>
        <v>2.857142857142857</v>
      </c>
      <c r="Z11" s="39">
        <v>1</v>
      </c>
      <c r="AA11" s="32"/>
      <c r="AB11" s="32" t="str">
        <f t="shared" si="0"/>
        <v> </v>
      </c>
    </row>
    <row r="12" spans="1:28" ht="12.75">
      <c r="A12" s="39">
        <v>41</v>
      </c>
      <c r="B12" s="39" t="s">
        <v>9</v>
      </c>
      <c r="C12" s="39">
        <v>86</v>
      </c>
      <c r="D12" s="39">
        <v>0</v>
      </c>
      <c r="E12" s="40">
        <f t="shared" si="1"/>
        <v>0</v>
      </c>
      <c r="F12" s="39">
        <v>5</v>
      </c>
      <c r="G12" s="40">
        <f t="shared" si="2"/>
        <v>5.813953488372093</v>
      </c>
      <c r="H12" s="39">
        <v>6</v>
      </c>
      <c r="I12" s="40">
        <f t="shared" si="3"/>
        <v>6.976744186046512</v>
      </c>
      <c r="J12" s="39">
        <v>15</v>
      </c>
      <c r="K12" s="40">
        <f t="shared" si="4"/>
        <v>17.441860465116278</v>
      </c>
      <c r="L12" s="39">
        <v>16</v>
      </c>
      <c r="M12" s="40">
        <f t="shared" si="5"/>
        <v>18.6046511627907</v>
      </c>
      <c r="N12" s="39">
        <v>16</v>
      </c>
      <c r="O12" s="40">
        <f t="shared" si="6"/>
        <v>18.6046511627907</v>
      </c>
      <c r="P12" s="39">
        <v>16</v>
      </c>
      <c r="Q12" s="40">
        <f t="shared" si="7"/>
        <v>18.6046511627907</v>
      </c>
      <c r="R12" s="39">
        <v>9</v>
      </c>
      <c r="S12" s="40">
        <f t="shared" si="8"/>
        <v>10.465116279069768</v>
      </c>
      <c r="T12" s="39">
        <v>1</v>
      </c>
      <c r="U12" s="40">
        <f t="shared" si="9"/>
        <v>1.1627906976744187</v>
      </c>
      <c r="V12" s="39">
        <v>2</v>
      </c>
      <c r="W12" s="40">
        <f t="shared" si="10"/>
        <v>2.3255813953488373</v>
      </c>
      <c r="X12" s="39">
        <v>3</v>
      </c>
      <c r="Y12" s="40">
        <f t="shared" si="11"/>
        <v>3.488372093023256</v>
      </c>
      <c r="Z12" s="39">
        <v>3</v>
      </c>
      <c r="AA12" s="32"/>
      <c r="AB12" s="32" t="str">
        <f t="shared" si="0"/>
        <v> </v>
      </c>
    </row>
    <row r="13" spans="1:28" ht="12.75">
      <c r="A13" s="39">
        <v>42</v>
      </c>
      <c r="B13" s="39" t="s">
        <v>10</v>
      </c>
      <c r="C13" s="39">
        <v>59</v>
      </c>
      <c r="D13" s="39">
        <v>2</v>
      </c>
      <c r="E13" s="40">
        <f t="shared" si="1"/>
        <v>3.389830508474576</v>
      </c>
      <c r="F13" s="39">
        <v>2</v>
      </c>
      <c r="G13" s="40">
        <f t="shared" si="2"/>
        <v>3.389830508474576</v>
      </c>
      <c r="H13" s="39">
        <v>5</v>
      </c>
      <c r="I13" s="40">
        <f t="shared" si="3"/>
        <v>8.474576271186441</v>
      </c>
      <c r="J13" s="39">
        <v>8</v>
      </c>
      <c r="K13" s="40">
        <f t="shared" si="4"/>
        <v>13.559322033898304</v>
      </c>
      <c r="L13" s="39">
        <v>10</v>
      </c>
      <c r="M13" s="40">
        <f t="shared" si="5"/>
        <v>16.949152542372882</v>
      </c>
      <c r="N13" s="39">
        <v>12</v>
      </c>
      <c r="O13" s="40">
        <f t="shared" si="6"/>
        <v>20.338983050847457</v>
      </c>
      <c r="P13" s="39">
        <v>3</v>
      </c>
      <c r="Q13" s="40">
        <f t="shared" si="7"/>
        <v>5.084745762711864</v>
      </c>
      <c r="R13" s="39">
        <v>14</v>
      </c>
      <c r="S13" s="40">
        <f t="shared" si="8"/>
        <v>23.728813559322035</v>
      </c>
      <c r="T13" s="39">
        <v>0</v>
      </c>
      <c r="U13" s="40">
        <f t="shared" si="9"/>
        <v>0</v>
      </c>
      <c r="V13" s="39">
        <v>3</v>
      </c>
      <c r="W13" s="40">
        <f t="shared" si="10"/>
        <v>5.084745762711864</v>
      </c>
      <c r="X13" s="39">
        <v>3</v>
      </c>
      <c r="Y13" s="40">
        <f t="shared" si="11"/>
        <v>5.084745762711864</v>
      </c>
      <c r="Z13" s="39">
        <v>0</v>
      </c>
      <c r="AA13" s="32"/>
      <c r="AB13" s="32" t="str">
        <f t="shared" si="0"/>
        <v> </v>
      </c>
    </row>
    <row r="14" spans="1:28" ht="12.75">
      <c r="A14" s="39">
        <v>43</v>
      </c>
      <c r="B14" s="39" t="s">
        <v>11</v>
      </c>
      <c r="C14" s="39">
        <v>81</v>
      </c>
      <c r="D14" s="39">
        <v>1</v>
      </c>
      <c r="E14" s="40">
        <f t="shared" si="1"/>
        <v>1.2345679012345678</v>
      </c>
      <c r="F14" s="39">
        <v>3</v>
      </c>
      <c r="G14" s="40">
        <f t="shared" si="2"/>
        <v>3.7037037037037037</v>
      </c>
      <c r="H14" s="39">
        <v>4</v>
      </c>
      <c r="I14" s="52">
        <f t="shared" si="3"/>
        <v>4.938271604938271</v>
      </c>
      <c r="J14" s="53">
        <v>5</v>
      </c>
      <c r="K14" s="52">
        <f t="shared" si="4"/>
        <v>6.172839506172839</v>
      </c>
      <c r="L14" s="53">
        <v>19</v>
      </c>
      <c r="M14" s="52">
        <f t="shared" si="5"/>
        <v>23.45679012345679</v>
      </c>
      <c r="N14" s="53">
        <v>16</v>
      </c>
      <c r="O14" s="40">
        <f t="shared" si="6"/>
        <v>19.753086419753085</v>
      </c>
      <c r="P14" s="39">
        <v>16</v>
      </c>
      <c r="Q14" s="40">
        <f t="shared" si="7"/>
        <v>19.753086419753085</v>
      </c>
      <c r="R14" s="39">
        <v>8</v>
      </c>
      <c r="S14" s="40">
        <f t="shared" si="8"/>
        <v>9.876543209876543</v>
      </c>
      <c r="T14" s="39">
        <v>4</v>
      </c>
      <c r="U14" s="40">
        <f t="shared" si="9"/>
        <v>4.938271604938271</v>
      </c>
      <c r="V14" s="39">
        <v>5</v>
      </c>
      <c r="W14" s="40">
        <f t="shared" si="10"/>
        <v>6.172839506172839</v>
      </c>
      <c r="X14" s="39">
        <v>8</v>
      </c>
      <c r="Y14" s="40">
        <f t="shared" si="11"/>
        <v>9.876543209876543</v>
      </c>
      <c r="Z14" s="39">
        <v>3</v>
      </c>
      <c r="AA14" s="32"/>
      <c r="AB14" s="32" t="str">
        <f t="shared" si="0"/>
        <v> </v>
      </c>
    </row>
    <row r="15" spans="1:28" ht="12.75">
      <c r="A15" s="39">
        <v>44</v>
      </c>
      <c r="B15" s="39" t="s">
        <v>12</v>
      </c>
      <c r="C15" s="39">
        <v>72</v>
      </c>
      <c r="D15" s="39">
        <v>0</v>
      </c>
      <c r="E15" s="40">
        <f t="shared" si="1"/>
        <v>0</v>
      </c>
      <c r="F15" s="39">
        <v>0</v>
      </c>
      <c r="G15" s="40">
        <f t="shared" si="2"/>
        <v>0</v>
      </c>
      <c r="H15" s="39">
        <v>8</v>
      </c>
      <c r="I15" s="40">
        <f t="shared" si="3"/>
        <v>11.11111111111111</v>
      </c>
      <c r="J15" s="39">
        <v>5</v>
      </c>
      <c r="K15" s="40">
        <f t="shared" si="4"/>
        <v>6.944444444444445</v>
      </c>
      <c r="L15" s="39">
        <v>12</v>
      </c>
      <c r="M15" s="40">
        <f t="shared" si="5"/>
        <v>16.666666666666668</v>
      </c>
      <c r="N15" s="39">
        <v>14</v>
      </c>
      <c r="O15" s="40">
        <f t="shared" si="6"/>
        <v>19.444444444444443</v>
      </c>
      <c r="P15" s="39">
        <v>13</v>
      </c>
      <c r="Q15" s="40">
        <f t="shared" si="7"/>
        <v>18.055555555555557</v>
      </c>
      <c r="R15" s="39">
        <v>12</v>
      </c>
      <c r="S15" s="40">
        <f t="shared" si="8"/>
        <v>16.666666666666668</v>
      </c>
      <c r="T15" s="39">
        <v>6</v>
      </c>
      <c r="U15" s="40">
        <f t="shared" si="9"/>
        <v>8.333333333333334</v>
      </c>
      <c r="V15" s="39">
        <v>2</v>
      </c>
      <c r="W15" s="40">
        <f t="shared" si="10"/>
        <v>2.7777777777777777</v>
      </c>
      <c r="X15" s="39">
        <v>5</v>
      </c>
      <c r="Y15" s="40">
        <f t="shared" si="11"/>
        <v>6.944444444444445</v>
      </c>
      <c r="Z15" s="39">
        <v>3</v>
      </c>
      <c r="AA15" s="32"/>
      <c r="AB15" s="32" t="str">
        <f t="shared" si="0"/>
        <v> </v>
      </c>
    </row>
    <row r="16" spans="1:28" ht="12.75">
      <c r="A16" s="39">
        <v>45</v>
      </c>
      <c r="B16" s="39" t="s">
        <v>13</v>
      </c>
      <c r="C16" s="39">
        <v>108</v>
      </c>
      <c r="D16" s="39">
        <v>2</v>
      </c>
      <c r="E16" s="40">
        <f t="shared" si="1"/>
        <v>1.8518518518518519</v>
      </c>
      <c r="F16" s="39">
        <v>9</v>
      </c>
      <c r="G16" s="40">
        <f t="shared" si="2"/>
        <v>8.333333333333334</v>
      </c>
      <c r="H16" s="39">
        <v>4</v>
      </c>
      <c r="I16" s="40">
        <f t="shared" si="3"/>
        <v>3.7037037037037037</v>
      </c>
      <c r="J16" s="39">
        <v>12</v>
      </c>
      <c r="K16" s="40">
        <f t="shared" si="4"/>
        <v>11.11111111111111</v>
      </c>
      <c r="L16" s="39">
        <v>15</v>
      </c>
      <c r="M16" s="40">
        <f t="shared" si="5"/>
        <v>13.88888888888889</v>
      </c>
      <c r="N16" s="39">
        <v>23</v>
      </c>
      <c r="O16" s="40">
        <f t="shared" si="6"/>
        <v>21.296296296296298</v>
      </c>
      <c r="P16" s="39">
        <v>20</v>
      </c>
      <c r="Q16" s="40">
        <f t="shared" si="7"/>
        <v>18.51851851851852</v>
      </c>
      <c r="R16" s="39">
        <v>14</v>
      </c>
      <c r="S16" s="40">
        <f t="shared" si="8"/>
        <v>12.962962962962964</v>
      </c>
      <c r="T16" s="39">
        <v>6</v>
      </c>
      <c r="U16" s="40">
        <f t="shared" si="9"/>
        <v>5.555555555555555</v>
      </c>
      <c r="V16" s="39">
        <v>3</v>
      </c>
      <c r="W16" s="40">
        <f t="shared" si="10"/>
        <v>2.7777777777777777</v>
      </c>
      <c r="X16" s="39">
        <v>4</v>
      </c>
      <c r="Y16" s="40">
        <f t="shared" si="11"/>
        <v>3.7037037037037037</v>
      </c>
      <c r="Z16" s="39">
        <v>4</v>
      </c>
      <c r="AA16" s="32"/>
      <c r="AB16" s="32" t="str">
        <f t="shared" si="0"/>
        <v> </v>
      </c>
    </row>
    <row r="17" spans="1:28" ht="12.75">
      <c r="A17" s="41"/>
      <c r="B17" s="41" t="s">
        <v>14</v>
      </c>
      <c r="C17" s="41">
        <f>SUM(C18:C23)</f>
        <v>329</v>
      </c>
      <c r="D17" s="41">
        <f aca="true" t="shared" si="12" ref="D17:Z17">SUM(D18:D23)</f>
        <v>14</v>
      </c>
      <c r="E17" s="42">
        <f t="shared" si="1"/>
        <v>4.25531914893617</v>
      </c>
      <c r="F17" s="41">
        <f t="shared" si="12"/>
        <v>22</v>
      </c>
      <c r="G17" s="42">
        <f t="shared" si="2"/>
        <v>6.686930091185411</v>
      </c>
      <c r="H17" s="41">
        <f t="shared" si="12"/>
        <v>34</v>
      </c>
      <c r="I17" s="42">
        <f t="shared" si="3"/>
        <v>10.33434650455927</v>
      </c>
      <c r="J17" s="41">
        <f t="shared" si="12"/>
        <v>32</v>
      </c>
      <c r="K17" s="42">
        <f t="shared" si="4"/>
        <v>9.72644376899696</v>
      </c>
      <c r="L17" s="41">
        <f t="shared" si="12"/>
        <v>43</v>
      </c>
      <c r="M17" s="42">
        <f t="shared" si="5"/>
        <v>13.069908814589665</v>
      </c>
      <c r="N17" s="41">
        <f t="shared" si="12"/>
        <v>43</v>
      </c>
      <c r="O17" s="42">
        <f t="shared" si="6"/>
        <v>13.069908814589665</v>
      </c>
      <c r="P17" s="41">
        <f t="shared" si="12"/>
        <v>47</v>
      </c>
      <c r="Q17" s="42">
        <f t="shared" si="7"/>
        <v>14.285714285714286</v>
      </c>
      <c r="R17" s="41">
        <f t="shared" si="12"/>
        <v>46</v>
      </c>
      <c r="S17" s="42">
        <f t="shared" si="8"/>
        <v>13.98176291793313</v>
      </c>
      <c r="T17" s="41">
        <f t="shared" si="12"/>
        <v>22</v>
      </c>
      <c r="U17" s="42">
        <f t="shared" si="9"/>
        <v>6.686930091185411</v>
      </c>
      <c r="V17" s="41">
        <f t="shared" si="12"/>
        <v>26</v>
      </c>
      <c r="W17" s="42">
        <f t="shared" si="10"/>
        <v>7.90273556231003</v>
      </c>
      <c r="X17" s="41">
        <f t="shared" si="12"/>
        <v>40</v>
      </c>
      <c r="Y17" s="42">
        <f t="shared" si="11"/>
        <v>12.158054711246201</v>
      </c>
      <c r="Z17" s="41">
        <f t="shared" si="12"/>
        <v>21</v>
      </c>
      <c r="AA17" s="32"/>
      <c r="AB17" s="32" t="str">
        <f t="shared" si="0"/>
        <v> </v>
      </c>
    </row>
    <row r="18" spans="1:28" ht="12.75">
      <c r="A18" s="36">
        <v>34</v>
      </c>
      <c r="B18" s="36" t="s">
        <v>15</v>
      </c>
      <c r="C18" s="36">
        <v>45</v>
      </c>
      <c r="D18" s="36">
        <v>2</v>
      </c>
      <c r="E18" s="43">
        <f t="shared" si="1"/>
        <v>4.444444444444445</v>
      </c>
      <c r="F18" s="36">
        <v>3</v>
      </c>
      <c r="G18" s="43">
        <f>$F18*100/$C18</f>
        <v>6.666666666666667</v>
      </c>
      <c r="H18" s="36">
        <v>7</v>
      </c>
      <c r="I18" s="43">
        <f>$H18*100/$C18</f>
        <v>15.555555555555555</v>
      </c>
      <c r="J18" s="36">
        <v>9</v>
      </c>
      <c r="K18" s="43">
        <f t="shared" si="4"/>
        <v>20</v>
      </c>
      <c r="L18" s="36">
        <v>5</v>
      </c>
      <c r="M18" s="43">
        <f t="shared" si="5"/>
        <v>11.11111111111111</v>
      </c>
      <c r="N18" s="36">
        <v>5</v>
      </c>
      <c r="O18" s="43">
        <f t="shared" si="6"/>
        <v>11.11111111111111</v>
      </c>
      <c r="P18" s="36">
        <v>9</v>
      </c>
      <c r="Q18" s="43">
        <f t="shared" si="7"/>
        <v>20</v>
      </c>
      <c r="R18" s="36">
        <v>4</v>
      </c>
      <c r="S18" s="43">
        <f t="shared" si="8"/>
        <v>8.88888888888889</v>
      </c>
      <c r="T18" s="36">
        <v>1</v>
      </c>
      <c r="U18" s="43">
        <f t="shared" si="9"/>
        <v>2.2222222222222223</v>
      </c>
      <c r="V18" s="36">
        <v>0</v>
      </c>
      <c r="W18" s="43">
        <f t="shared" si="10"/>
        <v>0</v>
      </c>
      <c r="X18" s="36">
        <v>1</v>
      </c>
      <c r="Y18" s="43">
        <f t="shared" si="11"/>
        <v>2.2222222222222223</v>
      </c>
      <c r="Z18" s="36"/>
      <c r="AA18" s="32"/>
      <c r="AB18" s="32" t="str">
        <f t="shared" si="0"/>
        <v> </v>
      </c>
    </row>
    <row r="19" spans="1:28" ht="12.75">
      <c r="A19" s="39">
        <v>35</v>
      </c>
      <c r="B19" s="39" t="s">
        <v>16</v>
      </c>
      <c r="C19" s="39">
        <v>31</v>
      </c>
      <c r="D19" s="39">
        <v>1</v>
      </c>
      <c r="E19" s="40">
        <f t="shared" si="1"/>
        <v>3.225806451612903</v>
      </c>
      <c r="F19" s="39">
        <v>2</v>
      </c>
      <c r="G19" s="40">
        <f aca="true" t="shared" si="13" ref="G19:G24">$F19*100/$C19</f>
        <v>6.451612903225806</v>
      </c>
      <c r="H19" s="39">
        <v>4</v>
      </c>
      <c r="I19" s="40">
        <f aca="true" t="shared" si="14" ref="I19:I24">$H19*100/$C19</f>
        <v>12.903225806451612</v>
      </c>
      <c r="J19" s="39">
        <v>4</v>
      </c>
      <c r="K19" s="40">
        <f t="shared" si="4"/>
        <v>12.903225806451612</v>
      </c>
      <c r="L19" s="39">
        <v>3</v>
      </c>
      <c r="M19" s="40">
        <f t="shared" si="5"/>
        <v>9.67741935483871</v>
      </c>
      <c r="N19" s="39">
        <v>4</v>
      </c>
      <c r="O19" s="40">
        <f t="shared" si="6"/>
        <v>12.903225806451612</v>
      </c>
      <c r="P19" s="39">
        <v>2</v>
      </c>
      <c r="Q19" s="40">
        <f t="shared" si="7"/>
        <v>6.451612903225806</v>
      </c>
      <c r="R19" s="39">
        <v>5</v>
      </c>
      <c r="S19" s="40">
        <f t="shared" si="8"/>
        <v>16.129032258064516</v>
      </c>
      <c r="T19" s="39">
        <v>4</v>
      </c>
      <c r="U19" s="40">
        <f t="shared" si="9"/>
        <v>12.903225806451612</v>
      </c>
      <c r="V19" s="39">
        <v>2</v>
      </c>
      <c r="W19" s="40">
        <f t="shared" si="10"/>
        <v>6.451612903225806</v>
      </c>
      <c r="X19" s="39">
        <v>3</v>
      </c>
      <c r="Y19" s="40">
        <f t="shared" si="11"/>
        <v>9.67741935483871</v>
      </c>
      <c r="Z19" s="39">
        <v>3</v>
      </c>
      <c r="AA19" s="32"/>
      <c r="AB19" s="32" t="str">
        <f t="shared" si="0"/>
        <v> </v>
      </c>
    </row>
    <row r="20" spans="1:28" ht="12.75">
      <c r="A20" s="39">
        <v>36</v>
      </c>
      <c r="B20" s="39" t="s">
        <v>17</v>
      </c>
      <c r="C20" s="39">
        <v>61</v>
      </c>
      <c r="D20" s="39">
        <v>4</v>
      </c>
      <c r="E20" s="40">
        <f t="shared" si="1"/>
        <v>6.557377049180328</v>
      </c>
      <c r="F20" s="39">
        <v>4</v>
      </c>
      <c r="G20" s="40">
        <f t="shared" si="13"/>
        <v>6.557377049180328</v>
      </c>
      <c r="H20" s="39">
        <v>7</v>
      </c>
      <c r="I20" s="52">
        <f t="shared" si="14"/>
        <v>11.475409836065573</v>
      </c>
      <c r="J20" s="53">
        <v>4</v>
      </c>
      <c r="K20" s="52">
        <f t="shared" si="4"/>
        <v>6.557377049180328</v>
      </c>
      <c r="L20" s="53">
        <v>8</v>
      </c>
      <c r="M20" s="52">
        <f t="shared" si="5"/>
        <v>13.114754098360656</v>
      </c>
      <c r="N20" s="53">
        <v>6</v>
      </c>
      <c r="O20" s="40">
        <f t="shared" si="6"/>
        <v>9.836065573770492</v>
      </c>
      <c r="P20" s="39">
        <v>9</v>
      </c>
      <c r="Q20" s="40">
        <f t="shared" si="7"/>
        <v>14.754098360655737</v>
      </c>
      <c r="R20" s="39">
        <v>11</v>
      </c>
      <c r="S20" s="40">
        <f t="shared" si="8"/>
        <v>18.0327868852459</v>
      </c>
      <c r="T20" s="39">
        <v>5</v>
      </c>
      <c r="U20" s="40">
        <f t="shared" si="9"/>
        <v>8.19672131147541</v>
      </c>
      <c r="V20" s="39">
        <v>3</v>
      </c>
      <c r="W20" s="40">
        <f t="shared" si="10"/>
        <v>4.918032786885246</v>
      </c>
      <c r="X20" s="39">
        <v>7</v>
      </c>
      <c r="Y20" s="40">
        <f t="shared" si="11"/>
        <v>11.475409836065573</v>
      </c>
      <c r="Z20" s="39">
        <v>7</v>
      </c>
      <c r="AA20" s="32"/>
      <c r="AB20" s="32" t="str">
        <f t="shared" si="0"/>
        <v> </v>
      </c>
    </row>
    <row r="21" spans="1:28" ht="12.75">
      <c r="A21" s="39">
        <v>37</v>
      </c>
      <c r="B21" s="39" t="s">
        <v>18</v>
      </c>
      <c r="C21" s="39">
        <v>76</v>
      </c>
      <c r="D21" s="39">
        <v>1</v>
      </c>
      <c r="E21" s="40">
        <f t="shared" si="1"/>
        <v>1.3157894736842106</v>
      </c>
      <c r="F21" s="39">
        <v>5</v>
      </c>
      <c r="G21" s="40">
        <f t="shared" si="13"/>
        <v>6.578947368421052</v>
      </c>
      <c r="H21" s="39">
        <v>1</v>
      </c>
      <c r="I21" s="40">
        <f t="shared" si="14"/>
        <v>1.3157894736842106</v>
      </c>
      <c r="J21" s="39">
        <v>10</v>
      </c>
      <c r="K21" s="40">
        <f t="shared" si="4"/>
        <v>13.157894736842104</v>
      </c>
      <c r="L21" s="39">
        <v>16</v>
      </c>
      <c r="M21" s="40">
        <f t="shared" si="5"/>
        <v>21.05263157894737</v>
      </c>
      <c r="N21" s="39">
        <v>15</v>
      </c>
      <c r="O21" s="40">
        <f t="shared" si="6"/>
        <v>19.736842105263158</v>
      </c>
      <c r="P21" s="39">
        <v>9</v>
      </c>
      <c r="Q21" s="40">
        <f t="shared" si="7"/>
        <v>11.842105263157896</v>
      </c>
      <c r="R21" s="39">
        <v>6</v>
      </c>
      <c r="S21" s="40">
        <f t="shared" si="8"/>
        <v>7.894736842105263</v>
      </c>
      <c r="T21" s="39">
        <v>1</v>
      </c>
      <c r="U21" s="40">
        <f t="shared" si="9"/>
        <v>1.3157894736842106</v>
      </c>
      <c r="V21" s="39">
        <v>12</v>
      </c>
      <c r="W21" s="40">
        <f t="shared" si="10"/>
        <v>15.789473684210526</v>
      </c>
      <c r="X21" s="39">
        <v>12</v>
      </c>
      <c r="Y21" s="40">
        <f t="shared" si="11"/>
        <v>15.789473684210526</v>
      </c>
      <c r="Z21" s="39">
        <v>0</v>
      </c>
      <c r="AA21" s="32"/>
      <c r="AB21" s="32" t="str">
        <f t="shared" si="0"/>
        <v> </v>
      </c>
    </row>
    <row r="22" spans="1:28" ht="12.75">
      <c r="A22" s="39">
        <v>38</v>
      </c>
      <c r="B22" s="39" t="s">
        <v>19</v>
      </c>
      <c r="C22" s="39">
        <v>44</v>
      </c>
      <c r="D22" s="39">
        <v>0</v>
      </c>
      <c r="E22" s="40">
        <f t="shared" si="1"/>
        <v>0</v>
      </c>
      <c r="F22" s="39">
        <v>7</v>
      </c>
      <c r="G22" s="40">
        <f t="shared" si="13"/>
        <v>15.909090909090908</v>
      </c>
      <c r="H22" s="39">
        <v>8</v>
      </c>
      <c r="I22" s="40">
        <f t="shared" si="14"/>
        <v>18.181818181818183</v>
      </c>
      <c r="J22" s="39">
        <v>2</v>
      </c>
      <c r="K22" s="40">
        <f t="shared" si="4"/>
        <v>4.545454545454546</v>
      </c>
      <c r="L22" s="39">
        <v>4</v>
      </c>
      <c r="M22" s="40">
        <f t="shared" si="5"/>
        <v>9.090909090909092</v>
      </c>
      <c r="N22" s="39">
        <v>4</v>
      </c>
      <c r="O22" s="40">
        <f t="shared" si="6"/>
        <v>9.090909090909092</v>
      </c>
      <c r="P22" s="39">
        <v>8</v>
      </c>
      <c r="Q22" s="40">
        <f t="shared" si="7"/>
        <v>18.181818181818183</v>
      </c>
      <c r="R22" s="39">
        <v>4</v>
      </c>
      <c r="S22" s="40">
        <f t="shared" si="8"/>
        <v>9.090909090909092</v>
      </c>
      <c r="T22" s="39">
        <v>2</v>
      </c>
      <c r="U22" s="40">
        <f t="shared" si="9"/>
        <v>4.545454545454546</v>
      </c>
      <c r="V22" s="39">
        <v>5</v>
      </c>
      <c r="W22" s="40">
        <f t="shared" si="10"/>
        <v>11.363636363636363</v>
      </c>
      <c r="X22" s="39">
        <v>6</v>
      </c>
      <c r="Y22" s="40">
        <f t="shared" si="11"/>
        <v>13.636363636363637</v>
      </c>
      <c r="Z22" s="39">
        <v>0</v>
      </c>
      <c r="AA22" s="32"/>
      <c r="AB22" s="32" t="str">
        <f t="shared" si="0"/>
        <v> </v>
      </c>
    </row>
    <row r="23" spans="1:28" ht="12.75">
      <c r="A23" s="44">
        <v>39</v>
      </c>
      <c r="B23" s="44" t="s">
        <v>20</v>
      </c>
      <c r="C23" s="45">
        <v>72</v>
      </c>
      <c r="D23" s="45">
        <v>6</v>
      </c>
      <c r="E23" s="46">
        <f t="shared" si="1"/>
        <v>8.333333333333334</v>
      </c>
      <c r="F23" s="45">
        <v>1</v>
      </c>
      <c r="G23" s="46">
        <f t="shared" si="13"/>
        <v>1.3888888888888888</v>
      </c>
      <c r="H23" s="45">
        <v>7</v>
      </c>
      <c r="I23" s="46">
        <f t="shared" si="14"/>
        <v>9.722222222222221</v>
      </c>
      <c r="J23" s="45">
        <v>3</v>
      </c>
      <c r="K23" s="46">
        <f t="shared" si="4"/>
        <v>4.166666666666667</v>
      </c>
      <c r="L23" s="45">
        <v>7</v>
      </c>
      <c r="M23" s="46">
        <f t="shared" si="5"/>
        <v>9.722222222222221</v>
      </c>
      <c r="N23" s="45">
        <v>9</v>
      </c>
      <c r="O23" s="46">
        <f t="shared" si="6"/>
        <v>12.5</v>
      </c>
      <c r="P23" s="45">
        <v>10</v>
      </c>
      <c r="Q23" s="46">
        <f t="shared" si="7"/>
        <v>13.88888888888889</v>
      </c>
      <c r="R23" s="45">
        <v>16</v>
      </c>
      <c r="S23" s="46">
        <f t="shared" si="8"/>
        <v>22.22222222222222</v>
      </c>
      <c r="T23" s="45">
        <v>9</v>
      </c>
      <c r="U23" s="46">
        <f t="shared" si="9"/>
        <v>12.5</v>
      </c>
      <c r="V23" s="45">
        <v>4</v>
      </c>
      <c r="W23" s="46">
        <f t="shared" si="10"/>
        <v>5.555555555555555</v>
      </c>
      <c r="X23" s="45">
        <v>11</v>
      </c>
      <c r="Y23" s="46">
        <f t="shared" si="11"/>
        <v>15.277777777777779</v>
      </c>
      <c r="Z23" s="45">
        <v>11</v>
      </c>
      <c r="AA23" s="32"/>
      <c r="AB23" s="32" t="str">
        <f t="shared" si="0"/>
        <v> </v>
      </c>
    </row>
    <row r="24" spans="1:28" ht="12.75">
      <c r="A24" s="47"/>
      <c r="B24" s="47" t="s">
        <v>21</v>
      </c>
      <c r="C24" s="48">
        <f>SUM(C4:C17)</f>
        <v>891</v>
      </c>
      <c r="D24" s="48">
        <f aca="true" t="shared" si="15" ref="D24:Z24">SUM(D4:D17)</f>
        <v>21</v>
      </c>
      <c r="E24" s="49">
        <f t="shared" si="1"/>
        <v>2.356902356902357</v>
      </c>
      <c r="F24" s="48">
        <f t="shared" si="15"/>
        <v>49</v>
      </c>
      <c r="G24" s="49">
        <f t="shared" si="13"/>
        <v>5.499438832772166</v>
      </c>
      <c r="H24" s="48">
        <f t="shared" si="15"/>
        <v>75</v>
      </c>
      <c r="I24" s="49">
        <f t="shared" si="14"/>
        <v>8.417508417508417</v>
      </c>
      <c r="J24" s="48">
        <f t="shared" si="15"/>
        <v>104</v>
      </c>
      <c r="K24" s="49">
        <f t="shared" si="4"/>
        <v>11.672278338945006</v>
      </c>
      <c r="L24" s="48">
        <f t="shared" si="15"/>
        <v>132</v>
      </c>
      <c r="M24" s="49">
        <f t="shared" si="5"/>
        <v>14.814814814814815</v>
      </c>
      <c r="N24" s="48">
        <f t="shared" si="15"/>
        <v>146</v>
      </c>
      <c r="O24" s="49">
        <f t="shared" si="6"/>
        <v>16.38608305274972</v>
      </c>
      <c r="P24" s="48">
        <f t="shared" si="15"/>
        <v>143</v>
      </c>
      <c r="Q24" s="49">
        <f t="shared" si="7"/>
        <v>16.049382716049383</v>
      </c>
      <c r="R24" s="48">
        <f t="shared" si="15"/>
        <v>120</v>
      </c>
      <c r="S24" s="49">
        <f t="shared" si="8"/>
        <v>13.468013468013469</v>
      </c>
      <c r="T24" s="48">
        <f t="shared" si="15"/>
        <v>51</v>
      </c>
      <c r="U24" s="49">
        <f t="shared" si="9"/>
        <v>5.723905723905724</v>
      </c>
      <c r="V24" s="48">
        <f t="shared" si="15"/>
        <v>50</v>
      </c>
      <c r="W24" s="49">
        <f t="shared" si="10"/>
        <v>5.611672278338945</v>
      </c>
      <c r="X24" s="48">
        <f t="shared" si="15"/>
        <v>79</v>
      </c>
      <c r="Y24" s="49">
        <f t="shared" si="11"/>
        <v>8.866442199775532</v>
      </c>
      <c r="Z24" s="48">
        <f t="shared" si="15"/>
        <v>50</v>
      </c>
      <c r="AA24" s="32"/>
      <c r="AB24" s="32" t="str">
        <f t="shared" si="0"/>
        <v> </v>
      </c>
    </row>
    <row r="26" spans="2:26" s="50" customFormat="1" ht="12.75">
      <c r="B26" s="50" t="s">
        <v>85</v>
      </c>
      <c r="C26" s="50">
        <v>912</v>
      </c>
      <c r="D26" s="50">
        <v>23</v>
      </c>
      <c r="E26" s="51">
        <v>2.5219298245614032</v>
      </c>
      <c r="F26" s="50">
        <v>58</v>
      </c>
      <c r="G26" s="51">
        <v>6.359649122807018</v>
      </c>
      <c r="H26" s="50">
        <v>82</v>
      </c>
      <c r="I26" s="51">
        <v>8.991228070175438</v>
      </c>
      <c r="J26" s="50">
        <v>100</v>
      </c>
      <c r="K26" s="51">
        <v>10.964912280701753</v>
      </c>
      <c r="L26" s="50">
        <v>134</v>
      </c>
      <c r="M26" s="51">
        <v>14.692982456140353</v>
      </c>
      <c r="N26" s="50">
        <v>165</v>
      </c>
      <c r="O26" s="51">
        <v>18.092105263157894</v>
      </c>
      <c r="P26" s="50">
        <v>151</v>
      </c>
      <c r="Q26" s="51">
        <v>16.557017543859647</v>
      </c>
      <c r="R26" s="50">
        <v>119</v>
      </c>
      <c r="S26" s="51">
        <v>13.048245614035087</v>
      </c>
      <c r="T26" s="50">
        <v>47</v>
      </c>
      <c r="U26" s="51">
        <v>5.1535087719298245</v>
      </c>
      <c r="V26" s="50">
        <v>33</v>
      </c>
      <c r="W26" s="51">
        <v>3.618421052631579</v>
      </c>
      <c r="X26" s="50">
        <v>58</v>
      </c>
      <c r="Y26" s="51">
        <v>6.359649122807018</v>
      </c>
      <c r="Z26" s="50">
        <v>30</v>
      </c>
    </row>
  </sheetData>
  <sheetProtection/>
  <mergeCells count="15">
    <mergeCell ref="R2:S2"/>
    <mergeCell ref="T2:U2"/>
    <mergeCell ref="V2:W2"/>
    <mergeCell ref="X2:Y2"/>
    <mergeCell ref="Z2:Z3"/>
    <mergeCell ref="A1:Z1"/>
    <mergeCell ref="A2:B3"/>
    <mergeCell ref="C2:C3"/>
    <mergeCell ref="D2:E2"/>
    <mergeCell ref="F2:G2"/>
    <mergeCell ref="H2:I2"/>
    <mergeCell ref="J2:K2"/>
    <mergeCell ref="L2:M2"/>
    <mergeCell ref="N2:O2"/>
    <mergeCell ref="P2:Q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Footer>&amp;L&amp;8IZM 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6" max="6" width="10.7109375" style="0" customWidth="1"/>
  </cols>
  <sheetData>
    <row r="1" spans="1:6" ht="32.25" customHeight="1">
      <c r="A1" s="137" t="s">
        <v>87</v>
      </c>
      <c r="B1" s="137"/>
      <c r="C1" s="137"/>
      <c r="D1" s="137"/>
      <c r="E1" s="137"/>
      <c r="F1" s="137"/>
    </row>
    <row r="2" spans="1:6" ht="15">
      <c r="A2" s="126" t="s">
        <v>0</v>
      </c>
      <c r="B2" s="126"/>
      <c r="C2" s="134" t="s">
        <v>31</v>
      </c>
      <c r="D2" s="135" t="s">
        <v>32</v>
      </c>
      <c r="E2" s="136"/>
      <c r="F2" s="136"/>
    </row>
    <row r="3" spans="1:6" ht="38.25">
      <c r="A3" s="126"/>
      <c r="B3" s="126"/>
      <c r="C3" s="134"/>
      <c r="D3" s="8" t="s">
        <v>33</v>
      </c>
      <c r="E3" s="9" t="s">
        <v>34</v>
      </c>
      <c r="F3" s="9" t="s">
        <v>35</v>
      </c>
    </row>
    <row r="4" spans="1:6" ht="15">
      <c r="A4" s="1">
        <v>10</v>
      </c>
      <c r="B4" s="1" t="s">
        <v>1</v>
      </c>
      <c r="C4" s="18">
        <f>SUM(D4:F4)</f>
        <v>23</v>
      </c>
      <c r="D4" s="15"/>
      <c r="E4" s="12"/>
      <c r="F4" s="12">
        <v>23</v>
      </c>
    </row>
    <row r="5" spans="1:6" ht="15">
      <c r="A5" s="2">
        <v>25</v>
      </c>
      <c r="B5" s="2" t="s">
        <v>2</v>
      </c>
      <c r="C5" s="19">
        <f aca="true" t="shared" si="0" ref="C5:C23">SUM(D5:F5)</f>
        <v>0</v>
      </c>
      <c r="D5" s="16"/>
      <c r="E5" s="2"/>
      <c r="F5" s="2"/>
    </row>
    <row r="6" spans="1:6" ht="15">
      <c r="A6" s="2">
        <v>27</v>
      </c>
      <c r="B6" s="2" t="s">
        <v>3</v>
      </c>
      <c r="C6" s="19">
        <f t="shared" si="0"/>
        <v>0</v>
      </c>
      <c r="D6" s="16"/>
      <c r="E6" s="2"/>
      <c r="F6" s="2"/>
    </row>
    <row r="7" spans="1:6" ht="15">
      <c r="A7" s="2">
        <v>28</v>
      </c>
      <c r="B7" s="2" t="s">
        <v>4</v>
      </c>
      <c r="C7" s="19">
        <f t="shared" si="0"/>
        <v>27</v>
      </c>
      <c r="D7" s="16"/>
      <c r="E7" s="2"/>
      <c r="F7" s="2">
        <v>27</v>
      </c>
    </row>
    <row r="8" spans="1:6" ht="15">
      <c r="A8" s="2">
        <v>29</v>
      </c>
      <c r="B8" s="2" t="s">
        <v>5</v>
      </c>
      <c r="C8" s="19">
        <f t="shared" si="0"/>
        <v>24</v>
      </c>
      <c r="D8" s="16"/>
      <c r="E8" s="2"/>
      <c r="F8" s="2">
        <v>24</v>
      </c>
    </row>
    <row r="9" spans="1:6" ht="15">
      <c r="A9" s="2">
        <v>30</v>
      </c>
      <c r="B9" s="2" t="s">
        <v>6</v>
      </c>
      <c r="C9" s="19">
        <f t="shared" si="0"/>
        <v>28</v>
      </c>
      <c r="D9" s="16"/>
      <c r="E9" s="2"/>
      <c r="F9" s="2">
        <v>28</v>
      </c>
    </row>
    <row r="10" spans="1:6" ht="15">
      <c r="A10" s="2">
        <v>31</v>
      </c>
      <c r="B10" s="2" t="s">
        <v>7</v>
      </c>
      <c r="C10" s="19">
        <f t="shared" si="0"/>
        <v>19</v>
      </c>
      <c r="D10" s="16"/>
      <c r="E10" s="2"/>
      <c r="F10" s="2">
        <v>19</v>
      </c>
    </row>
    <row r="11" spans="1:6" ht="15">
      <c r="A11" s="2">
        <v>32</v>
      </c>
      <c r="B11" s="2" t="s">
        <v>8</v>
      </c>
      <c r="C11" s="19">
        <f t="shared" si="0"/>
        <v>35</v>
      </c>
      <c r="D11" s="16"/>
      <c r="E11" s="2"/>
      <c r="F11" s="2">
        <v>35</v>
      </c>
    </row>
    <row r="12" spans="1:6" ht="15">
      <c r="A12" s="2">
        <v>41</v>
      </c>
      <c r="B12" s="2" t="s">
        <v>9</v>
      </c>
      <c r="C12" s="19">
        <f t="shared" si="0"/>
        <v>86</v>
      </c>
      <c r="D12" s="16">
        <v>86</v>
      </c>
      <c r="E12" s="2"/>
      <c r="F12" s="2"/>
    </row>
    <row r="13" spans="1:6" ht="15">
      <c r="A13" s="2">
        <v>42</v>
      </c>
      <c r="B13" s="2" t="s">
        <v>10</v>
      </c>
      <c r="C13" s="19">
        <f t="shared" si="0"/>
        <v>59</v>
      </c>
      <c r="D13" s="16">
        <v>11</v>
      </c>
      <c r="E13" s="2"/>
      <c r="F13" s="2">
        <v>48</v>
      </c>
    </row>
    <row r="14" spans="1:6" ht="15">
      <c r="A14" s="2">
        <v>43</v>
      </c>
      <c r="B14" s="2" t="s">
        <v>11</v>
      </c>
      <c r="C14" s="19">
        <f t="shared" si="0"/>
        <v>81</v>
      </c>
      <c r="D14" s="16">
        <v>62</v>
      </c>
      <c r="E14" s="2"/>
      <c r="F14" s="2">
        <v>19</v>
      </c>
    </row>
    <row r="15" spans="1:6" ht="15">
      <c r="A15" s="2">
        <v>44</v>
      </c>
      <c r="B15" s="2" t="s">
        <v>12</v>
      </c>
      <c r="C15" s="19">
        <f t="shared" si="0"/>
        <v>72</v>
      </c>
      <c r="D15" s="16">
        <v>59</v>
      </c>
      <c r="E15" s="2"/>
      <c r="F15" s="2">
        <v>13</v>
      </c>
    </row>
    <row r="16" spans="1:6" ht="15">
      <c r="A16" s="2">
        <v>45</v>
      </c>
      <c r="B16" s="2" t="s">
        <v>13</v>
      </c>
      <c r="C16" s="19">
        <f t="shared" si="0"/>
        <v>108</v>
      </c>
      <c r="D16" s="16">
        <v>108</v>
      </c>
      <c r="E16" s="2"/>
      <c r="F16" s="2"/>
    </row>
    <row r="17" spans="1:6" ht="15">
      <c r="A17" s="3"/>
      <c r="B17" s="3" t="s">
        <v>14</v>
      </c>
      <c r="C17" s="23">
        <f>SUM(C18:C23)</f>
        <v>329</v>
      </c>
      <c r="D17" s="24">
        <f>SUM(D18:D23)</f>
        <v>89</v>
      </c>
      <c r="E17" s="3">
        <f>SUM(E18:E23)</f>
        <v>0</v>
      </c>
      <c r="F17" s="3">
        <f>SUM(F18:F23)</f>
        <v>240</v>
      </c>
    </row>
    <row r="18" spans="1:6" ht="15">
      <c r="A18" s="1">
        <v>34</v>
      </c>
      <c r="B18" s="1" t="s">
        <v>15</v>
      </c>
      <c r="C18" s="21">
        <f t="shared" si="0"/>
        <v>45</v>
      </c>
      <c r="D18" s="22">
        <v>45</v>
      </c>
      <c r="E18" s="1"/>
      <c r="F18" s="1"/>
    </row>
    <row r="19" spans="1:6" ht="15">
      <c r="A19" s="2">
        <v>35</v>
      </c>
      <c r="B19" s="2" t="s">
        <v>16</v>
      </c>
      <c r="C19" s="19">
        <f t="shared" si="0"/>
        <v>31</v>
      </c>
      <c r="D19" s="16"/>
      <c r="E19" s="2"/>
      <c r="F19" s="2">
        <v>31</v>
      </c>
    </row>
    <row r="20" spans="1:6" ht="15">
      <c r="A20" s="2">
        <v>36</v>
      </c>
      <c r="B20" s="2" t="s">
        <v>17</v>
      </c>
      <c r="C20" s="19">
        <f t="shared" si="0"/>
        <v>61</v>
      </c>
      <c r="D20" s="16"/>
      <c r="E20" s="2"/>
      <c r="F20" s="2">
        <v>61</v>
      </c>
    </row>
    <row r="21" spans="1:6" ht="15">
      <c r="A21" s="2">
        <v>37</v>
      </c>
      <c r="B21" s="2" t="s">
        <v>18</v>
      </c>
      <c r="C21" s="19">
        <f t="shared" si="0"/>
        <v>76</v>
      </c>
      <c r="D21" s="16"/>
      <c r="E21" s="2"/>
      <c r="F21" s="2">
        <v>76</v>
      </c>
    </row>
    <row r="22" spans="1:6" ht="15">
      <c r="A22" s="2">
        <v>38</v>
      </c>
      <c r="B22" s="2" t="s">
        <v>19</v>
      </c>
      <c r="C22" s="19">
        <f t="shared" si="0"/>
        <v>44</v>
      </c>
      <c r="D22" s="16">
        <v>44</v>
      </c>
      <c r="E22" s="2"/>
      <c r="F22" s="2"/>
    </row>
    <row r="23" spans="1:6" ht="15">
      <c r="A23" s="4">
        <v>39</v>
      </c>
      <c r="B23" s="4" t="s">
        <v>20</v>
      </c>
      <c r="C23" s="20">
        <f t="shared" si="0"/>
        <v>72</v>
      </c>
      <c r="D23" s="17"/>
      <c r="E23" s="13"/>
      <c r="F23" s="13">
        <v>72</v>
      </c>
    </row>
    <row r="24" spans="1:6" ht="15">
      <c r="A24" s="5"/>
      <c r="B24" s="5" t="s">
        <v>21</v>
      </c>
      <c r="C24" s="25">
        <f>SUM(C4:C17)</f>
        <v>891</v>
      </c>
      <c r="D24" s="26">
        <f>SUM(D4:D17)</f>
        <v>415</v>
      </c>
      <c r="E24" s="14">
        <f>SUM(E4:E17)</f>
        <v>0</v>
      </c>
      <c r="F24" s="14">
        <f>SUM(F4:F17)</f>
        <v>476</v>
      </c>
    </row>
    <row r="26" spans="2:6" s="54" customFormat="1" ht="15">
      <c r="B26" s="55" t="s">
        <v>85</v>
      </c>
      <c r="C26" s="55">
        <v>912</v>
      </c>
      <c r="D26" s="55">
        <v>462</v>
      </c>
      <c r="E26" s="55">
        <v>0</v>
      </c>
      <c r="F26" s="55">
        <v>450</v>
      </c>
    </row>
    <row r="27" spans="1:6" ht="15">
      <c r="A27" s="118"/>
      <c r="B27" s="56" t="s">
        <v>51</v>
      </c>
      <c r="C27" s="56">
        <v>1085</v>
      </c>
      <c r="D27" s="56">
        <v>540</v>
      </c>
      <c r="E27" s="56">
        <v>0</v>
      </c>
      <c r="F27" s="56">
        <v>545</v>
      </c>
    </row>
    <row r="28" spans="1:6" ht="15">
      <c r="A28" s="119"/>
      <c r="B28" s="56" t="s">
        <v>40</v>
      </c>
      <c r="C28" s="56">
        <v>1134</v>
      </c>
      <c r="D28" s="56">
        <v>605</v>
      </c>
      <c r="E28" s="56">
        <v>0</v>
      </c>
      <c r="F28" s="56">
        <v>529</v>
      </c>
    </row>
    <row r="29" spans="1:6" ht="15">
      <c r="A29" s="119"/>
      <c r="B29" s="56" t="s">
        <v>41</v>
      </c>
      <c r="C29" s="56">
        <v>1062</v>
      </c>
      <c r="D29" s="56">
        <v>529</v>
      </c>
      <c r="E29" s="56">
        <v>0</v>
      </c>
      <c r="F29" s="56">
        <v>533</v>
      </c>
    </row>
    <row r="30" spans="1:6" ht="15">
      <c r="A30" s="119"/>
      <c r="B30" s="56" t="s">
        <v>42</v>
      </c>
      <c r="C30" s="56">
        <v>1142</v>
      </c>
      <c r="D30" s="56">
        <v>528</v>
      </c>
      <c r="E30" s="56">
        <v>0</v>
      </c>
      <c r="F30" s="56">
        <v>614</v>
      </c>
    </row>
    <row r="31" spans="1:6" ht="15">
      <c r="A31" s="120"/>
      <c r="B31" s="57" t="s">
        <v>43</v>
      </c>
      <c r="C31" s="57">
        <v>1191</v>
      </c>
      <c r="D31" s="57">
        <v>544</v>
      </c>
      <c r="E31" s="57">
        <v>0</v>
      </c>
      <c r="F31" s="57">
        <v>647</v>
      </c>
    </row>
  </sheetData>
  <sheetProtection/>
  <mergeCells count="4">
    <mergeCell ref="A2:B3"/>
    <mergeCell ref="C2:C3"/>
    <mergeCell ref="D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3" max="3" width="10.140625" style="0" customWidth="1"/>
    <col min="4" max="4" width="10.7109375" style="0" customWidth="1"/>
    <col min="5" max="5" width="12.7109375" style="0" customWidth="1"/>
  </cols>
  <sheetData>
    <row r="1" spans="1:5" ht="35.25" customHeight="1">
      <c r="A1" s="141" t="s">
        <v>88</v>
      </c>
      <c r="B1" s="141"/>
      <c r="C1" s="141"/>
      <c r="D1" s="141"/>
      <c r="E1" s="141"/>
    </row>
    <row r="2" spans="1:5" ht="15">
      <c r="A2" s="126" t="s">
        <v>0</v>
      </c>
      <c r="B2" s="126"/>
      <c r="C2" s="138" t="s">
        <v>36</v>
      </c>
      <c r="D2" s="140" t="s">
        <v>37</v>
      </c>
      <c r="E2" s="140"/>
    </row>
    <row r="3" spans="1:5" ht="51.75">
      <c r="A3" s="126"/>
      <c r="B3" s="126"/>
      <c r="C3" s="139"/>
      <c r="D3" s="10" t="s">
        <v>38</v>
      </c>
      <c r="E3" s="11" t="s">
        <v>39</v>
      </c>
    </row>
    <row r="4" spans="1:5" ht="15">
      <c r="A4" s="1">
        <v>10</v>
      </c>
      <c r="B4" s="1" t="s">
        <v>1</v>
      </c>
      <c r="C4" s="12"/>
      <c r="D4" s="12"/>
      <c r="E4" s="12"/>
    </row>
    <row r="5" spans="1:5" ht="15">
      <c r="A5" s="2">
        <v>25</v>
      </c>
      <c r="B5" s="2" t="s">
        <v>2</v>
      </c>
      <c r="C5" s="2"/>
      <c r="D5" s="2"/>
      <c r="E5" s="2"/>
    </row>
    <row r="6" spans="1:5" ht="15">
      <c r="A6" s="2">
        <v>27</v>
      </c>
      <c r="B6" s="2" t="s">
        <v>3</v>
      </c>
      <c r="C6" s="2"/>
      <c r="D6" s="2"/>
      <c r="E6" s="2"/>
    </row>
    <row r="7" spans="1:5" ht="15">
      <c r="A7" s="2">
        <v>28</v>
      </c>
      <c r="B7" s="2" t="s">
        <v>4</v>
      </c>
      <c r="C7" s="2"/>
      <c r="D7" s="2"/>
      <c r="E7" s="2"/>
    </row>
    <row r="8" spans="1:5" ht="15">
      <c r="A8" s="2">
        <v>29</v>
      </c>
      <c r="B8" s="2" t="s">
        <v>5</v>
      </c>
      <c r="C8" s="2"/>
      <c r="D8" s="2"/>
      <c r="E8" s="2"/>
    </row>
    <row r="9" spans="1:5" ht="15">
      <c r="A9" s="2">
        <v>30</v>
      </c>
      <c r="B9" s="2" t="s">
        <v>6</v>
      </c>
      <c r="C9" s="2"/>
      <c r="D9" s="2"/>
      <c r="E9" s="2"/>
    </row>
    <row r="10" spans="1:5" ht="15">
      <c r="A10" s="2">
        <v>31</v>
      </c>
      <c r="B10" s="2" t="s">
        <v>7</v>
      </c>
      <c r="C10" s="2"/>
      <c r="D10" s="2"/>
      <c r="E10" s="2"/>
    </row>
    <row r="11" spans="1:5" ht="15">
      <c r="A11" s="2">
        <v>32</v>
      </c>
      <c r="B11" s="2" t="s">
        <v>8</v>
      </c>
      <c r="C11" s="2"/>
      <c r="D11" s="2"/>
      <c r="E11" s="2"/>
    </row>
    <row r="12" spans="1:5" ht="15">
      <c r="A12" s="2">
        <v>41</v>
      </c>
      <c r="B12" s="2" t="s">
        <v>9</v>
      </c>
      <c r="C12" s="2"/>
      <c r="D12" s="2"/>
      <c r="E12" s="2"/>
    </row>
    <row r="13" spans="1:5" ht="15">
      <c r="A13" s="2">
        <v>42</v>
      </c>
      <c r="B13" s="2" t="s">
        <v>10</v>
      </c>
      <c r="C13" s="2">
        <f>SUM(D13:E13)</f>
        <v>1</v>
      </c>
      <c r="D13" s="2">
        <v>1</v>
      </c>
      <c r="E13" s="2"/>
    </row>
    <row r="14" spans="1:5" ht="15">
      <c r="A14" s="2">
        <v>43</v>
      </c>
      <c r="B14" s="2" t="s">
        <v>11</v>
      </c>
      <c r="C14" s="2"/>
      <c r="D14" s="2"/>
      <c r="E14" s="2"/>
    </row>
    <row r="15" spans="1:5" ht="15">
      <c r="A15" s="2">
        <v>44</v>
      </c>
      <c r="B15" s="2" t="s">
        <v>12</v>
      </c>
      <c r="C15" s="2"/>
      <c r="D15" s="2"/>
      <c r="E15" s="2"/>
    </row>
    <row r="16" spans="1:5" ht="15">
      <c r="A16" s="2">
        <v>45</v>
      </c>
      <c r="B16" s="2" t="s">
        <v>13</v>
      </c>
      <c r="C16" s="2"/>
      <c r="D16" s="2"/>
      <c r="E16" s="2"/>
    </row>
    <row r="17" spans="1:5" ht="15">
      <c r="A17" s="3"/>
      <c r="B17" s="3" t="s">
        <v>14</v>
      </c>
      <c r="C17" s="3">
        <f>SUM(C18:C23)</f>
        <v>8</v>
      </c>
      <c r="D17" s="3">
        <f>SUM(D18:D23)</f>
        <v>8</v>
      </c>
      <c r="E17" s="3">
        <f>SUM(E18:E23)</f>
        <v>0</v>
      </c>
    </row>
    <row r="18" spans="1:5" ht="15">
      <c r="A18" s="1">
        <v>34</v>
      </c>
      <c r="B18" s="1" t="s">
        <v>15</v>
      </c>
      <c r="C18" s="1"/>
      <c r="D18" s="1"/>
      <c r="E18" s="1"/>
    </row>
    <row r="19" spans="1:5" ht="15">
      <c r="A19" s="2">
        <v>35</v>
      </c>
      <c r="B19" s="2" t="s">
        <v>16</v>
      </c>
      <c r="C19" s="2"/>
      <c r="D19" s="2"/>
      <c r="E19" s="2"/>
    </row>
    <row r="20" spans="1:5" ht="15">
      <c r="A20" s="2">
        <v>36</v>
      </c>
      <c r="B20" s="2" t="s">
        <v>17</v>
      </c>
      <c r="C20" s="2">
        <f>SUM(D20:E20)</f>
        <v>3</v>
      </c>
      <c r="D20" s="2">
        <v>3</v>
      </c>
      <c r="E20" s="2"/>
    </row>
    <row r="21" spans="1:5" ht="15">
      <c r="A21" s="2">
        <v>37</v>
      </c>
      <c r="B21" s="2" t="s">
        <v>18</v>
      </c>
      <c r="C21" s="2">
        <f>SUM(D21:E21)</f>
        <v>2</v>
      </c>
      <c r="D21" s="2">
        <v>2</v>
      </c>
      <c r="E21" s="2"/>
    </row>
    <row r="22" spans="1:5" ht="15">
      <c r="A22" s="2">
        <v>38</v>
      </c>
      <c r="B22" s="2" t="s">
        <v>19</v>
      </c>
      <c r="C22" s="2">
        <f>SUM(D22:E22)</f>
        <v>2</v>
      </c>
      <c r="D22" s="2">
        <v>2</v>
      </c>
      <c r="E22" s="2"/>
    </row>
    <row r="23" spans="1:5" ht="15">
      <c r="A23" s="4">
        <v>39</v>
      </c>
      <c r="B23" s="4" t="s">
        <v>20</v>
      </c>
      <c r="C23" s="13">
        <f>SUM(D23:E23)</f>
        <v>1</v>
      </c>
      <c r="D23" s="13">
        <v>1</v>
      </c>
      <c r="E23" s="13"/>
    </row>
    <row r="24" spans="1:5" ht="15">
      <c r="A24" s="5"/>
      <c r="B24" s="5" t="s">
        <v>21</v>
      </c>
      <c r="C24" s="14">
        <f>SUM(C4:C17)</f>
        <v>9</v>
      </c>
      <c r="D24" s="14">
        <f>SUM(D4:D17)</f>
        <v>9</v>
      </c>
      <c r="E24" s="14">
        <f>SUM(E4:E17)</f>
        <v>0</v>
      </c>
    </row>
    <row r="26" spans="2:5" s="54" customFormat="1" ht="15">
      <c r="B26" s="54" t="s">
        <v>85</v>
      </c>
      <c r="C26" s="54">
        <v>12</v>
      </c>
      <c r="D26" s="54">
        <v>11</v>
      </c>
      <c r="E26" s="54">
        <v>1</v>
      </c>
    </row>
    <row r="27" spans="1:5" ht="15">
      <c r="A27" s="54"/>
      <c r="B27" s="54" t="s">
        <v>51</v>
      </c>
      <c r="C27" s="54">
        <v>12</v>
      </c>
      <c r="D27" s="54">
        <v>10</v>
      </c>
      <c r="E27" s="54">
        <v>2</v>
      </c>
    </row>
  </sheetData>
  <sheetProtection/>
  <mergeCells count="4">
    <mergeCell ref="A2:B3"/>
    <mergeCell ref="C2:C3"/>
    <mergeCell ref="D2:E2"/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9" max="10" width="3.00390625" style="0" bestFit="1" customWidth="1"/>
    <col min="11" max="13" width="2.00390625" style="0" bestFit="1" customWidth="1"/>
    <col min="14" max="14" width="3.00390625" style="0" bestFit="1" customWidth="1"/>
  </cols>
  <sheetData>
    <row r="1" spans="1:8" ht="38.25" customHeight="1">
      <c r="A1" s="145" t="s">
        <v>89</v>
      </c>
      <c r="B1" s="145"/>
      <c r="C1" s="145"/>
      <c r="D1" s="145"/>
      <c r="E1" s="145"/>
      <c r="F1" s="145"/>
      <c r="G1" s="145"/>
      <c r="H1" s="145"/>
    </row>
    <row r="2" spans="1:8" ht="15">
      <c r="A2" s="126" t="s">
        <v>0</v>
      </c>
      <c r="B2" s="126"/>
      <c r="C2" s="142" t="s">
        <v>24</v>
      </c>
      <c r="D2" s="142" t="s">
        <v>26</v>
      </c>
      <c r="E2" s="144" t="s">
        <v>23</v>
      </c>
      <c r="F2" s="144"/>
      <c r="G2" s="144"/>
      <c r="H2" s="144"/>
    </row>
    <row r="3" spans="1:8" ht="15">
      <c r="A3" s="126"/>
      <c r="B3" s="126"/>
      <c r="C3" s="143"/>
      <c r="D3" s="143"/>
      <c r="E3" s="7" t="s">
        <v>27</v>
      </c>
      <c r="F3" s="7" t="s">
        <v>28</v>
      </c>
      <c r="G3" s="7" t="s">
        <v>29</v>
      </c>
      <c r="H3" s="7" t="s">
        <v>30</v>
      </c>
    </row>
    <row r="4" spans="1:8" ht="15">
      <c r="A4" s="1">
        <v>10</v>
      </c>
      <c r="B4" s="1" t="s">
        <v>1</v>
      </c>
      <c r="C4" s="12">
        <v>22</v>
      </c>
      <c r="D4" s="12">
        <v>20</v>
      </c>
      <c r="E4" s="12"/>
      <c r="F4" s="12"/>
      <c r="G4" s="12">
        <v>6</v>
      </c>
      <c r="H4" s="12">
        <v>16</v>
      </c>
    </row>
    <row r="5" spans="1:8" ht="15">
      <c r="A5" s="2">
        <v>25</v>
      </c>
      <c r="B5" s="2" t="s">
        <v>2</v>
      </c>
      <c r="C5" s="2"/>
      <c r="D5" s="2"/>
      <c r="E5" s="2"/>
      <c r="F5" s="2"/>
      <c r="G5" s="2"/>
      <c r="H5" s="2"/>
    </row>
    <row r="6" spans="1:8" ht="15">
      <c r="A6" s="2">
        <v>27</v>
      </c>
      <c r="B6" s="2" t="s">
        <v>3</v>
      </c>
      <c r="C6" s="2"/>
      <c r="D6" s="2"/>
      <c r="E6" s="2"/>
      <c r="F6" s="2"/>
      <c r="G6" s="2"/>
      <c r="H6" s="2"/>
    </row>
    <row r="7" spans="1:8" ht="15">
      <c r="A7" s="2">
        <v>28</v>
      </c>
      <c r="B7" s="2" t="s">
        <v>4</v>
      </c>
      <c r="C7" s="2">
        <v>27</v>
      </c>
      <c r="D7" s="2">
        <v>22</v>
      </c>
      <c r="E7" s="2"/>
      <c r="F7" s="2">
        <v>1</v>
      </c>
      <c r="G7" s="2">
        <v>5</v>
      </c>
      <c r="H7" s="2">
        <v>21</v>
      </c>
    </row>
    <row r="8" spans="1:8" ht="15">
      <c r="A8" s="2">
        <v>29</v>
      </c>
      <c r="B8" s="2" t="s">
        <v>5</v>
      </c>
      <c r="C8" s="2">
        <v>24</v>
      </c>
      <c r="D8" s="2">
        <v>19</v>
      </c>
      <c r="E8" s="2"/>
      <c r="F8" s="2"/>
      <c r="G8" s="2">
        <v>2</v>
      </c>
      <c r="H8" s="2">
        <v>22</v>
      </c>
    </row>
    <row r="9" spans="1:8" ht="15">
      <c r="A9" s="2">
        <v>30</v>
      </c>
      <c r="B9" s="2" t="s">
        <v>6</v>
      </c>
      <c r="C9" s="2">
        <v>28</v>
      </c>
      <c r="D9" s="2">
        <v>26</v>
      </c>
      <c r="E9" s="2"/>
      <c r="F9" s="2"/>
      <c r="G9" s="2">
        <v>1</v>
      </c>
      <c r="H9" s="2">
        <v>27</v>
      </c>
    </row>
    <row r="10" spans="1:8" ht="15">
      <c r="A10" s="2">
        <v>31</v>
      </c>
      <c r="B10" s="2" t="s">
        <v>7</v>
      </c>
      <c r="C10" s="2">
        <v>16</v>
      </c>
      <c r="D10" s="2">
        <v>15</v>
      </c>
      <c r="E10" s="2"/>
      <c r="F10" s="2"/>
      <c r="G10" s="2"/>
      <c r="H10" s="2">
        <v>16</v>
      </c>
    </row>
    <row r="11" spans="1:8" ht="15">
      <c r="A11" s="2">
        <v>32</v>
      </c>
      <c r="B11" s="2" t="s">
        <v>8</v>
      </c>
      <c r="C11" s="2">
        <v>34</v>
      </c>
      <c r="D11" s="2">
        <v>31</v>
      </c>
      <c r="E11" s="2">
        <v>6</v>
      </c>
      <c r="F11" s="2">
        <v>2</v>
      </c>
      <c r="G11" s="2">
        <v>11</v>
      </c>
      <c r="H11" s="2">
        <v>15</v>
      </c>
    </row>
    <row r="12" spans="1:8" ht="15">
      <c r="A12" s="2">
        <v>41</v>
      </c>
      <c r="B12" s="2" t="s">
        <v>9</v>
      </c>
      <c r="C12" s="2">
        <v>85</v>
      </c>
      <c r="D12" s="2">
        <v>79</v>
      </c>
      <c r="E12" s="2"/>
      <c r="F12" s="2"/>
      <c r="G12" s="2">
        <v>5</v>
      </c>
      <c r="H12" s="2">
        <v>80</v>
      </c>
    </row>
    <row r="13" spans="1:8" ht="15">
      <c r="A13" s="2">
        <v>42</v>
      </c>
      <c r="B13" s="2" t="s">
        <v>10</v>
      </c>
      <c r="C13" s="2">
        <v>52</v>
      </c>
      <c r="D13" s="2">
        <v>47</v>
      </c>
      <c r="E13" s="2"/>
      <c r="F13" s="2"/>
      <c r="G13" s="2">
        <v>6</v>
      </c>
      <c r="H13" s="2">
        <v>46</v>
      </c>
    </row>
    <row r="14" spans="1:14" ht="15">
      <c r="A14" s="2">
        <v>43</v>
      </c>
      <c r="B14" s="2" t="s">
        <v>11</v>
      </c>
      <c r="C14" s="2">
        <v>68</v>
      </c>
      <c r="D14" s="2">
        <v>61</v>
      </c>
      <c r="E14" s="2"/>
      <c r="F14" s="2">
        <v>2</v>
      </c>
      <c r="G14" s="2">
        <v>13</v>
      </c>
      <c r="H14" s="27">
        <v>53</v>
      </c>
      <c r="J14" s="31"/>
      <c r="K14" s="31"/>
      <c r="L14" s="31"/>
      <c r="M14" s="31"/>
      <c r="N14" s="31"/>
    </row>
    <row r="15" spans="1:14" ht="15">
      <c r="A15" s="2">
        <v>44</v>
      </c>
      <c r="B15" s="2" t="s">
        <v>12</v>
      </c>
      <c r="C15" s="2">
        <v>68</v>
      </c>
      <c r="D15" s="2">
        <v>61</v>
      </c>
      <c r="E15" s="2"/>
      <c r="F15" s="2">
        <v>3</v>
      </c>
      <c r="G15" s="2">
        <v>14</v>
      </c>
      <c r="H15" s="27">
        <v>51</v>
      </c>
      <c r="J15" s="30"/>
      <c r="K15" s="30"/>
      <c r="L15" s="30"/>
      <c r="M15" s="30"/>
      <c r="N15" s="30"/>
    </row>
    <row r="16" spans="1:14" ht="15">
      <c r="A16" s="2">
        <v>45</v>
      </c>
      <c r="B16" s="2" t="s">
        <v>13</v>
      </c>
      <c r="C16" s="2">
        <v>107</v>
      </c>
      <c r="D16" s="2">
        <v>93</v>
      </c>
      <c r="E16" s="2"/>
      <c r="F16" s="2"/>
      <c r="G16" s="2">
        <v>34</v>
      </c>
      <c r="H16" s="27">
        <v>73</v>
      </c>
      <c r="J16" s="30"/>
      <c r="K16" s="30"/>
      <c r="L16" s="30"/>
      <c r="M16" s="30"/>
      <c r="N16" s="30"/>
    </row>
    <row r="17" spans="1:14" ht="15">
      <c r="A17" s="3"/>
      <c r="B17" s="3" t="s">
        <v>14</v>
      </c>
      <c r="C17" s="3">
        <f aca="true" t="shared" si="0" ref="C17:H17">SUM(C18:C23)</f>
        <v>299</v>
      </c>
      <c r="D17" s="3">
        <f t="shared" si="0"/>
        <v>266</v>
      </c>
      <c r="E17" s="3">
        <f t="shared" si="0"/>
        <v>1</v>
      </c>
      <c r="F17" s="3">
        <f t="shared" si="0"/>
        <v>3</v>
      </c>
      <c r="G17" s="3">
        <f t="shared" si="0"/>
        <v>46</v>
      </c>
      <c r="H17" s="28">
        <f t="shared" si="0"/>
        <v>249</v>
      </c>
      <c r="J17" s="30"/>
      <c r="K17" s="30"/>
      <c r="L17" s="30"/>
      <c r="M17" s="30"/>
      <c r="N17" s="30"/>
    </row>
    <row r="18" spans="1:14" ht="15">
      <c r="A18" s="1">
        <v>34</v>
      </c>
      <c r="B18" s="1" t="s">
        <v>15</v>
      </c>
      <c r="C18" s="1">
        <v>45</v>
      </c>
      <c r="D18" s="1">
        <v>36</v>
      </c>
      <c r="E18" s="1"/>
      <c r="F18" s="1"/>
      <c r="G18" s="1">
        <v>3</v>
      </c>
      <c r="H18" s="29">
        <v>42</v>
      </c>
      <c r="J18" s="30"/>
      <c r="K18" s="30"/>
      <c r="L18" s="30"/>
      <c r="M18" s="30"/>
      <c r="N18" s="30"/>
    </row>
    <row r="19" spans="1:14" ht="15">
      <c r="A19" s="2">
        <v>35</v>
      </c>
      <c r="B19" s="2" t="s">
        <v>16</v>
      </c>
      <c r="C19" s="2">
        <v>30</v>
      </c>
      <c r="D19" s="2">
        <v>28</v>
      </c>
      <c r="E19" s="2"/>
      <c r="F19" s="2">
        <v>2</v>
      </c>
      <c r="G19" s="2">
        <v>3</v>
      </c>
      <c r="H19" s="27">
        <v>25</v>
      </c>
      <c r="J19" s="30"/>
      <c r="K19" s="30"/>
      <c r="L19" s="30"/>
      <c r="M19" s="30"/>
      <c r="N19" s="30"/>
    </row>
    <row r="20" spans="1:14" ht="15">
      <c r="A20" s="2">
        <v>36</v>
      </c>
      <c r="B20" s="2" t="s">
        <v>17</v>
      </c>
      <c r="C20" s="2">
        <v>61</v>
      </c>
      <c r="D20" s="2">
        <v>52</v>
      </c>
      <c r="E20" s="2"/>
      <c r="F20" s="2"/>
      <c r="G20" s="2">
        <v>11</v>
      </c>
      <c r="H20" s="27">
        <v>50</v>
      </c>
      <c r="J20" s="31"/>
      <c r="K20" s="31"/>
      <c r="L20" s="31"/>
      <c r="M20" s="31"/>
      <c r="N20" s="31"/>
    </row>
    <row r="21" spans="1:14" ht="15">
      <c r="A21" s="2">
        <v>37</v>
      </c>
      <c r="B21" s="2" t="s">
        <v>18</v>
      </c>
      <c r="C21" s="2">
        <v>74</v>
      </c>
      <c r="D21" s="2">
        <v>69</v>
      </c>
      <c r="E21" s="2"/>
      <c r="F21" s="2"/>
      <c r="G21" s="2">
        <v>10</v>
      </c>
      <c r="H21" s="27">
        <v>64</v>
      </c>
      <c r="J21" s="30"/>
      <c r="K21" s="30"/>
      <c r="L21" s="30"/>
      <c r="M21" s="30"/>
      <c r="N21" s="30"/>
    </row>
    <row r="22" spans="1:14" ht="15">
      <c r="A22" s="2">
        <v>38</v>
      </c>
      <c r="B22" s="2" t="s">
        <v>19</v>
      </c>
      <c r="C22" s="2">
        <v>34</v>
      </c>
      <c r="D22" s="2">
        <v>30</v>
      </c>
      <c r="E22" s="2"/>
      <c r="F22" s="2"/>
      <c r="G22" s="2">
        <v>5</v>
      </c>
      <c r="H22" s="27">
        <v>29</v>
      </c>
      <c r="J22" s="30"/>
      <c r="K22" s="30"/>
      <c r="L22" s="30"/>
      <c r="M22" s="30"/>
      <c r="N22" s="30"/>
    </row>
    <row r="23" spans="1:8" ht="15">
      <c r="A23" s="4">
        <v>39</v>
      </c>
      <c r="B23" s="4" t="s">
        <v>20</v>
      </c>
      <c r="C23" s="13">
        <v>55</v>
      </c>
      <c r="D23" s="13">
        <v>51</v>
      </c>
      <c r="E23" s="13">
        <v>1</v>
      </c>
      <c r="F23" s="13">
        <v>1</v>
      </c>
      <c r="G23" s="13">
        <v>14</v>
      </c>
      <c r="H23" s="13">
        <v>39</v>
      </c>
    </row>
    <row r="24" spans="1:8" ht="15">
      <c r="A24" s="5"/>
      <c r="B24" s="5" t="s">
        <v>21</v>
      </c>
      <c r="C24" s="14">
        <f aca="true" t="shared" si="1" ref="C24:H24">SUM(C4:C17)</f>
        <v>830</v>
      </c>
      <c r="D24" s="14">
        <f t="shared" si="1"/>
        <v>740</v>
      </c>
      <c r="E24" s="14">
        <f t="shared" si="1"/>
        <v>7</v>
      </c>
      <c r="F24" s="14">
        <f t="shared" si="1"/>
        <v>11</v>
      </c>
      <c r="G24" s="14">
        <f t="shared" si="1"/>
        <v>143</v>
      </c>
      <c r="H24" s="14">
        <f t="shared" si="1"/>
        <v>669</v>
      </c>
    </row>
    <row r="26" spans="2:8" s="121" customFormat="1" ht="15">
      <c r="B26" s="124" t="s">
        <v>85</v>
      </c>
      <c r="C26" s="124">
        <v>840</v>
      </c>
      <c r="D26" s="124">
        <v>747</v>
      </c>
      <c r="E26" s="124">
        <v>7</v>
      </c>
      <c r="F26" s="124">
        <v>9</v>
      </c>
      <c r="G26" s="124">
        <v>147</v>
      </c>
      <c r="H26" s="124">
        <v>677</v>
      </c>
    </row>
    <row r="27" spans="1:8" ht="15">
      <c r="A27" s="122"/>
      <c r="B27" s="2" t="s">
        <v>51</v>
      </c>
      <c r="C27" s="2">
        <v>944</v>
      </c>
      <c r="D27" s="2">
        <v>828</v>
      </c>
      <c r="E27" s="2">
        <v>10</v>
      </c>
      <c r="F27" s="2">
        <v>11</v>
      </c>
      <c r="G27" s="2">
        <v>172</v>
      </c>
      <c r="H27" s="2">
        <v>751</v>
      </c>
    </row>
    <row r="28" spans="1:8" ht="15">
      <c r="A28" s="27"/>
      <c r="B28" s="2" t="s">
        <v>40</v>
      </c>
      <c r="C28" s="2">
        <v>970</v>
      </c>
      <c r="D28" s="2">
        <v>851</v>
      </c>
      <c r="E28" s="2">
        <v>5</v>
      </c>
      <c r="F28" s="2">
        <v>5</v>
      </c>
      <c r="G28" s="2">
        <v>156</v>
      </c>
      <c r="H28" s="2">
        <v>804</v>
      </c>
    </row>
    <row r="29" spans="1:8" ht="15">
      <c r="A29" s="27"/>
      <c r="B29" s="2" t="s">
        <v>41</v>
      </c>
      <c r="C29" s="2">
        <v>968</v>
      </c>
      <c r="D29" s="2">
        <v>851</v>
      </c>
      <c r="E29" s="2">
        <v>5</v>
      </c>
      <c r="F29" s="2">
        <v>6</v>
      </c>
      <c r="G29" s="2">
        <v>128</v>
      </c>
      <c r="H29" s="2">
        <v>829</v>
      </c>
    </row>
    <row r="30" spans="1:8" ht="15">
      <c r="A30" s="27"/>
      <c r="B30" s="2" t="s">
        <v>42</v>
      </c>
      <c r="C30" s="2">
        <v>1041</v>
      </c>
      <c r="D30" s="2">
        <v>876</v>
      </c>
      <c r="E30" s="2">
        <v>5</v>
      </c>
      <c r="F30" s="2">
        <v>6</v>
      </c>
      <c r="G30" s="2">
        <v>141</v>
      </c>
      <c r="H30" s="2">
        <v>889</v>
      </c>
    </row>
    <row r="31" spans="1:8" ht="15">
      <c r="A31" s="27"/>
      <c r="B31" s="2" t="s">
        <v>43</v>
      </c>
      <c r="C31" s="2">
        <v>1082</v>
      </c>
      <c r="D31" s="2">
        <v>934</v>
      </c>
      <c r="E31" s="2">
        <v>8</v>
      </c>
      <c r="F31" s="2">
        <v>4</v>
      </c>
      <c r="G31" s="2">
        <v>144</v>
      </c>
      <c r="H31" s="2">
        <v>926</v>
      </c>
    </row>
    <row r="32" spans="1:8" ht="15">
      <c r="A32" s="27"/>
      <c r="B32" s="2" t="s">
        <v>44</v>
      </c>
      <c r="C32" s="2">
        <v>1030</v>
      </c>
      <c r="D32" s="2">
        <v>886</v>
      </c>
      <c r="E32" s="2">
        <v>4</v>
      </c>
      <c r="F32" s="2">
        <v>7</v>
      </c>
      <c r="G32" s="2">
        <v>108</v>
      </c>
      <c r="H32" s="2">
        <v>911</v>
      </c>
    </row>
    <row r="33" spans="1:8" ht="15">
      <c r="A33" s="27"/>
      <c r="B33" s="2" t="s">
        <v>45</v>
      </c>
      <c r="C33" s="2">
        <v>1061</v>
      </c>
      <c r="D33" s="2">
        <v>909</v>
      </c>
      <c r="E33" s="2">
        <v>9</v>
      </c>
      <c r="F33" s="2">
        <v>11</v>
      </c>
      <c r="G33" s="2">
        <v>109</v>
      </c>
      <c r="H33" s="2">
        <v>932</v>
      </c>
    </row>
    <row r="34" spans="1:8" ht="15">
      <c r="A34" s="27"/>
      <c r="B34" s="2" t="s">
        <v>46</v>
      </c>
      <c r="C34" s="2">
        <v>987</v>
      </c>
      <c r="D34" s="2">
        <v>848</v>
      </c>
      <c r="E34" s="2">
        <v>4</v>
      </c>
      <c r="F34" s="2">
        <v>3</v>
      </c>
      <c r="G34" s="2">
        <v>125</v>
      </c>
      <c r="H34" s="2">
        <v>855</v>
      </c>
    </row>
    <row r="35" spans="1:8" ht="15">
      <c r="A35" s="27"/>
      <c r="B35" s="2" t="s">
        <v>47</v>
      </c>
      <c r="C35" s="2">
        <v>985</v>
      </c>
      <c r="D35" s="2">
        <v>841</v>
      </c>
      <c r="E35" s="2">
        <v>9</v>
      </c>
      <c r="F35" s="2">
        <v>4</v>
      </c>
      <c r="G35" s="2">
        <v>121</v>
      </c>
      <c r="H35" s="2">
        <v>851</v>
      </c>
    </row>
    <row r="36" spans="1:8" ht="15">
      <c r="A36" s="27"/>
      <c r="B36" s="2" t="s">
        <v>48</v>
      </c>
      <c r="C36" s="2">
        <v>1010</v>
      </c>
      <c r="D36" s="2">
        <v>862</v>
      </c>
      <c r="E36" s="2">
        <v>3</v>
      </c>
      <c r="F36" s="2">
        <v>10</v>
      </c>
      <c r="G36" s="2">
        <v>146</v>
      </c>
      <c r="H36" s="2">
        <v>851</v>
      </c>
    </row>
    <row r="37" spans="1:8" ht="15">
      <c r="A37" s="123"/>
      <c r="B37" s="13" t="s">
        <v>49</v>
      </c>
      <c r="C37" s="13">
        <v>937</v>
      </c>
      <c r="D37" s="13">
        <v>794</v>
      </c>
      <c r="E37" s="13" t="s">
        <v>50</v>
      </c>
      <c r="F37" s="13">
        <v>3</v>
      </c>
      <c r="G37" s="13">
        <v>160</v>
      </c>
      <c r="H37" s="13">
        <v>774</v>
      </c>
    </row>
  </sheetData>
  <sheetProtection/>
  <mergeCells count="5">
    <mergeCell ref="A2:B3"/>
    <mergeCell ref="C2:C3"/>
    <mergeCell ref="D2:D3"/>
    <mergeCell ref="E2:H2"/>
    <mergeCell ref="A1:H1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8" max="8" width="6.00390625" style="0" customWidth="1"/>
    <col min="9" max="9" width="3.00390625" style="0" bestFit="1" customWidth="1"/>
    <col min="10" max="12" width="2.00390625" style="0" bestFit="1" customWidth="1"/>
    <col min="13" max="13" width="3.00390625" style="0" bestFit="1" customWidth="1"/>
  </cols>
  <sheetData>
    <row r="1" spans="1:7" ht="38.25" customHeight="1">
      <c r="A1" s="145" t="s">
        <v>90</v>
      </c>
      <c r="B1" s="145"/>
      <c r="C1" s="145"/>
      <c r="D1" s="145"/>
      <c r="E1" s="145"/>
      <c r="F1" s="145"/>
      <c r="G1" s="145"/>
    </row>
    <row r="2" spans="1:7" ht="15">
      <c r="A2" s="126" t="s">
        <v>0</v>
      </c>
      <c r="B2" s="126"/>
      <c r="C2" s="142" t="s">
        <v>24</v>
      </c>
      <c r="D2" s="144" t="s">
        <v>23</v>
      </c>
      <c r="E2" s="144"/>
      <c r="F2" s="144"/>
      <c r="G2" s="144"/>
    </row>
    <row r="3" spans="1:7" ht="15">
      <c r="A3" s="126"/>
      <c r="B3" s="126"/>
      <c r="C3" s="143"/>
      <c r="D3" s="7" t="s">
        <v>27</v>
      </c>
      <c r="E3" s="7" t="s">
        <v>28</v>
      </c>
      <c r="F3" s="7" t="s">
        <v>29</v>
      </c>
      <c r="G3" s="7" t="s">
        <v>30</v>
      </c>
    </row>
    <row r="4" spans="1:7" ht="15">
      <c r="A4" s="1">
        <v>10</v>
      </c>
      <c r="B4" s="1" t="s">
        <v>1</v>
      </c>
      <c r="C4" s="12">
        <v>20</v>
      </c>
      <c r="D4" s="12"/>
      <c r="E4" s="12"/>
      <c r="F4" s="12">
        <v>5</v>
      </c>
      <c r="G4" s="12">
        <v>15</v>
      </c>
    </row>
    <row r="5" spans="1:7" ht="15">
      <c r="A5" s="2">
        <v>25</v>
      </c>
      <c r="B5" s="2" t="s">
        <v>2</v>
      </c>
      <c r="C5" s="2"/>
      <c r="D5" s="2"/>
      <c r="E5" s="2"/>
      <c r="F5" s="2"/>
      <c r="G5" s="2"/>
    </row>
    <row r="6" spans="1:7" ht="15">
      <c r="A6" s="2">
        <v>27</v>
      </c>
      <c r="B6" s="2" t="s">
        <v>3</v>
      </c>
      <c r="C6" s="2"/>
      <c r="D6" s="2"/>
      <c r="E6" s="2"/>
      <c r="F6" s="2"/>
      <c r="G6" s="2"/>
    </row>
    <row r="7" spans="1:7" ht="15">
      <c r="A7" s="2">
        <v>28</v>
      </c>
      <c r="B7" s="2" t="s">
        <v>4</v>
      </c>
      <c r="C7" s="2">
        <v>22</v>
      </c>
      <c r="D7" s="2"/>
      <c r="E7" s="2">
        <v>1</v>
      </c>
      <c r="F7" s="2">
        <v>4</v>
      </c>
      <c r="G7" s="2">
        <v>17</v>
      </c>
    </row>
    <row r="8" spans="1:7" ht="15">
      <c r="A8" s="2">
        <v>29</v>
      </c>
      <c r="B8" s="2" t="s">
        <v>5</v>
      </c>
      <c r="C8" s="2">
        <v>19</v>
      </c>
      <c r="D8" s="2"/>
      <c r="E8" s="2"/>
      <c r="F8" s="2">
        <v>2</v>
      </c>
      <c r="G8" s="2">
        <v>17</v>
      </c>
    </row>
    <row r="9" spans="1:7" ht="15">
      <c r="A9" s="2">
        <v>30</v>
      </c>
      <c r="B9" s="2" t="s">
        <v>6</v>
      </c>
      <c r="C9" s="2">
        <v>26</v>
      </c>
      <c r="D9" s="2"/>
      <c r="E9" s="2"/>
      <c r="F9" s="2">
        <v>1</v>
      </c>
      <c r="G9" s="2">
        <v>25</v>
      </c>
    </row>
    <row r="10" spans="1:7" ht="15">
      <c r="A10" s="2">
        <v>31</v>
      </c>
      <c r="B10" s="2" t="s">
        <v>7</v>
      </c>
      <c r="C10" s="2">
        <v>15</v>
      </c>
      <c r="D10" s="2"/>
      <c r="E10" s="2"/>
      <c r="F10" s="2">
        <v>0</v>
      </c>
      <c r="G10" s="2">
        <v>15</v>
      </c>
    </row>
    <row r="11" spans="1:7" ht="15">
      <c r="A11" s="2">
        <v>32</v>
      </c>
      <c r="B11" s="2" t="s">
        <v>8</v>
      </c>
      <c r="C11" s="2">
        <v>31</v>
      </c>
      <c r="D11" s="2">
        <v>5</v>
      </c>
      <c r="E11" s="2">
        <v>2</v>
      </c>
      <c r="F11" s="2">
        <v>11</v>
      </c>
      <c r="G11" s="2">
        <v>13</v>
      </c>
    </row>
    <row r="12" spans="1:7" ht="15">
      <c r="A12" s="2">
        <v>41</v>
      </c>
      <c r="B12" s="2" t="s">
        <v>9</v>
      </c>
      <c r="C12" s="2">
        <v>79</v>
      </c>
      <c r="D12" s="2"/>
      <c r="E12" s="2"/>
      <c r="F12" s="2">
        <v>5</v>
      </c>
      <c r="G12" s="2">
        <v>74</v>
      </c>
    </row>
    <row r="13" spans="1:7" ht="15">
      <c r="A13" s="2">
        <v>42</v>
      </c>
      <c r="B13" s="2" t="s">
        <v>10</v>
      </c>
      <c r="C13" s="2">
        <v>47</v>
      </c>
      <c r="D13" s="2"/>
      <c r="E13" s="2"/>
      <c r="F13" s="2">
        <v>6</v>
      </c>
      <c r="G13" s="2">
        <v>41</v>
      </c>
    </row>
    <row r="14" spans="1:13" ht="15">
      <c r="A14" s="2">
        <v>43</v>
      </c>
      <c r="B14" s="2" t="s">
        <v>11</v>
      </c>
      <c r="C14" s="2">
        <v>61</v>
      </c>
      <c r="D14" s="2"/>
      <c r="E14" s="2">
        <v>2</v>
      </c>
      <c r="F14" s="2">
        <v>11</v>
      </c>
      <c r="G14" s="2">
        <v>48</v>
      </c>
      <c r="I14" s="31"/>
      <c r="J14" s="31"/>
      <c r="K14" s="31"/>
      <c r="L14" s="31"/>
      <c r="M14" s="31"/>
    </row>
    <row r="15" spans="1:13" ht="15">
      <c r="A15" s="2">
        <v>44</v>
      </c>
      <c r="B15" s="2" t="s">
        <v>12</v>
      </c>
      <c r="C15" s="2">
        <v>61</v>
      </c>
      <c r="D15" s="2"/>
      <c r="E15" s="2">
        <v>3</v>
      </c>
      <c r="F15" s="2">
        <v>13</v>
      </c>
      <c r="G15" s="2">
        <v>45</v>
      </c>
      <c r="I15" s="30"/>
      <c r="J15" s="30"/>
      <c r="K15" s="30"/>
      <c r="L15" s="30"/>
      <c r="M15" s="30"/>
    </row>
    <row r="16" spans="1:13" ht="15">
      <c r="A16" s="2">
        <v>45</v>
      </c>
      <c r="B16" s="2" t="s">
        <v>13</v>
      </c>
      <c r="C16" s="2">
        <v>93</v>
      </c>
      <c r="D16" s="2"/>
      <c r="E16" s="2"/>
      <c r="F16" s="2">
        <v>29</v>
      </c>
      <c r="G16" s="2">
        <v>64</v>
      </c>
      <c r="I16" s="30"/>
      <c r="J16" s="30"/>
      <c r="K16" s="30"/>
      <c r="L16" s="30"/>
      <c r="M16" s="30"/>
    </row>
    <row r="17" spans="1:13" ht="15">
      <c r="A17" s="3"/>
      <c r="B17" s="3" t="s">
        <v>14</v>
      </c>
      <c r="C17" s="3">
        <f>SUM(C18:C23)</f>
        <v>266</v>
      </c>
      <c r="D17" s="3">
        <f>SUM(D18:D23)</f>
        <v>1</v>
      </c>
      <c r="E17" s="3">
        <f>SUM(E18:E23)</f>
        <v>3</v>
      </c>
      <c r="F17" s="3">
        <f>SUM(F18:F23)</f>
        <v>40</v>
      </c>
      <c r="G17" s="3">
        <f>SUM(G18:G23)</f>
        <v>222</v>
      </c>
      <c r="I17" s="30"/>
      <c r="J17" s="30"/>
      <c r="K17" s="30"/>
      <c r="L17" s="30"/>
      <c r="M17" s="30"/>
    </row>
    <row r="18" spans="1:13" ht="15">
      <c r="A18" s="1">
        <v>34</v>
      </c>
      <c r="B18" s="1" t="s">
        <v>15</v>
      </c>
      <c r="C18" s="1">
        <v>36</v>
      </c>
      <c r="D18" s="1"/>
      <c r="E18" s="1"/>
      <c r="F18" s="1">
        <v>3</v>
      </c>
      <c r="G18" s="1">
        <v>33</v>
      </c>
      <c r="I18" s="30"/>
      <c r="J18" s="30"/>
      <c r="K18" s="30"/>
      <c r="L18" s="30"/>
      <c r="M18" s="30"/>
    </row>
    <row r="19" spans="1:13" ht="15">
      <c r="A19" s="2">
        <v>35</v>
      </c>
      <c r="B19" s="2" t="s">
        <v>16</v>
      </c>
      <c r="C19" s="2">
        <v>28</v>
      </c>
      <c r="D19" s="2"/>
      <c r="E19" s="2">
        <v>2</v>
      </c>
      <c r="F19" s="2">
        <v>3</v>
      </c>
      <c r="G19" s="2">
        <v>23</v>
      </c>
      <c r="I19" s="30"/>
      <c r="J19" s="30"/>
      <c r="K19" s="30"/>
      <c r="L19" s="30"/>
      <c r="M19" s="30"/>
    </row>
    <row r="20" spans="1:13" ht="15">
      <c r="A20" s="2">
        <v>36</v>
      </c>
      <c r="B20" s="2" t="s">
        <v>17</v>
      </c>
      <c r="C20" s="2">
        <v>52</v>
      </c>
      <c r="D20" s="2"/>
      <c r="E20" s="2"/>
      <c r="F20" s="2">
        <v>7</v>
      </c>
      <c r="G20" s="2">
        <v>45</v>
      </c>
      <c r="I20" s="31"/>
      <c r="J20" s="31"/>
      <c r="K20" s="31"/>
      <c r="L20" s="31"/>
      <c r="M20" s="31"/>
    </row>
    <row r="21" spans="1:13" ht="15">
      <c r="A21" s="2">
        <v>37</v>
      </c>
      <c r="B21" s="2" t="s">
        <v>18</v>
      </c>
      <c r="C21" s="2">
        <v>69</v>
      </c>
      <c r="D21" s="2"/>
      <c r="E21" s="2"/>
      <c r="F21" s="2">
        <v>9</v>
      </c>
      <c r="G21" s="2">
        <v>60</v>
      </c>
      <c r="I21" s="30"/>
      <c r="J21" s="30"/>
      <c r="K21" s="30"/>
      <c r="L21" s="30"/>
      <c r="M21" s="30"/>
    </row>
    <row r="22" spans="1:13" ht="15">
      <c r="A22" s="2">
        <v>38</v>
      </c>
      <c r="B22" s="2" t="s">
        <v>19</v>
      </c>
      <c r="C22" s="2">
        <v>30</v>
      </c>
      <c r="D22" s="2"/>
      <c r="E22" s="2"/>
      <c r="F22" s="2">
        <v>5</v>
      </c>
      <c r="G22" s="2">
        <v>25</v>
      </c>
      <c r="I22" s="30"/>
      <c r="J22" s="30"/>
      <c r="K22" s="30"/>
      <c r="L22" s="30"/>
      <c r="M22" s="30"/>
    </row>
    <row r="23" spans="1:7" ht="15">
      <c r="A23" s="4">
        <v>39</v>
      </c>
      <c r="B23" s="4" t="s">
        <v>20</v>
      </c>
      <c r="C23" s="13">
        <v>51</v>
      </c>
      <c r="D23" s="13">
        <v>1</v>
      </c>
      <c r="E23" s="13">
        <v>1</v>
      </c>
      <c r="F23" s="13">
        <v>13</v>
      </c>
      <c r="G23" s="13">
        <v>36</v>
      </c>
    </row>
    <row r="24" spans="1:7" ht="15">
      <c r="A24" s="5"/>
      <c r="B24" s="5" t="s">
        <v>21</v>
      </c>
      <c r="C24" s="14">
        <f>SUM(C4:C17)</f>
        <v>740</v>
      </c>
      <c r="D24" s="14">
        <f>SUM(D4:D17)</f>
        <v>6</v>
      </c>
      <c r="E24" s="14">
        <f>SUM(E4:E17)</f>
        <v>11</v>
      </c>
      <c r="F24" s="14">
        <f>SUM(F4:F17)</f>
        <v>127</v>
      </c>
      <c r="G24" s="14">
        <f>SUM(G4:G17)</f>
        <v>596</v>
      </c>
    </row>
    <row r="26" spans="2:7" s="54" customFormat="1" ht="15">
      <c r="B26" s="54" t="s">
        <v>85</v>
      </c>
      <c r="C26" s="54">
        <v>747</v>
      </c>
      <c r="D26" s="54">
        <v>6</v>
      </c>
      <c r="E26" s="54">
        <v>8</v>
      </c>
      <c r="F26" s="54">
        <v>133</v>
      </c>
      <c r="G26" s="54">
        <v>600</v>
      </c>
    </row>
  </sheetData>
  <sheetProtection/>
  <mergeCells count="4">
    <mergeCell ref="A1:G1"/>
    <mergeCell ref="A2:B3"/>
    <mergeCell ref="C2:C3"/>
    <mergeCell ref="D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</cols>
  <sheetData>
    <row r="1" spans="1:6" ht="33.75" customHeight="1">
      <c r="A1" s="137" t="s">
        <v>91</v>
      </c>
      <c r="B1" s="137"/>
      <c r="C1" s="137"/>
      <c r="D1" s="137"/>
      <c r="E1" s="137"/>
      <c r="F1" s="137"/>
    </row>
    <row r="2" spans="1:6" ht="15">
      <c r="A2" s="126" t="s">
        <v>0</v>
      </c>
      <c r="B2" s="126"/>
      <c r="C2" s="134" t="s">
        <v>31</v>
      </c>
      <c r="D2" s="135" t="s">
        <v>32</v>
      </c>
      <c r="E2" s="136"/>
      <c r="F2" s="136"/>
    </row>
    <row r="3" spans="1:6" ht="51">
      <c r="A3" s="126"/>
      <c r="B3" s="126"/>
      <c r="C3" s="134"/>
      <c r="D3" s="8" t="s">
        <v>33</v>
      </c>
      <c r="E3" s="9" t="s">
        <v>34</v>
      </c>
      <c r="F3" s="9" t="s">
        <v>35</v>
      </c>
    </row>
    <row r="4" spans="1:6" ht="15">
      <c r="A4" s="1">
        <v>10</v>
      </c>
      <c r="B4" s="1" t="s">
        <v>1</v>
      </c>
      <c r="C4" s="18">
        <f>SUM(D4:F4)</f>
        <v>22</v>
      </c>
      <c r="D4" s="15"/>
      <c r="E4" s="12"/>
      <c r="F4" s="12">
        <v>22</v>
      </c>
    </row>
    <row r="5" spans="1:6" ht="15">
      <c r="A5" s="2">
        <v>25</v>
      </c>
      <c r="B5" s="2" t="s">
        <v>2</v>
      </c>
      <c r="C5" s="19">
        <f aca="true" t="shared" si="0" ref="C5:C23">SUM(D5:F5)</f>
        <v>0</v>
      </c>
      <c r="D5" s="16"/>
      <c r="E5" s="2"/>
      <c r="F5" s="2"/>
    </row>
    <row r="6" spans="1:6" ht="15">
      <c r="A6" s="2">
        <v>27</v>
      </c>
      <c r="B6" s="2" t="s">
        <v>3</v>
      </c>
      <c r="C6" s="19">
        <f t="shared" si="0"/>
        <v>0</v>
      </c>
      <c r="D6" s="16"/>
      <c r="E6" s="2"/>
      <c r="F6" s="2"/>
    </row>
    <row r="7" spans="1:6" ht="15">
      <c r="A7" s="2">
        <v>28</v>
      </c>
      <c r="B7" s="2" t="s">
        <v>4</v>
      </c>
      <c r="C7" s="19">
        <f t="shared" si="0"/>
        <v>27</v>
      </c>
      <c r="D7" s="16"/>
      <c r="E7" s="2"/>
      <c r="F7" s="2">
        <v>27</v>
      </c>
    </row>
    <row r="8" spans="1:6" ht="15">
      <c r="A8" s="2">
        <v>29</v>
      </c>
      <c r="B8" s="2" t="s">
        <v>5</v>
      </c>
      <c r="C8" s="19">
        <f t="shared" si="0"/>
        <v>24</v>
      </c>
      <c r="D8" s="16"/>
      <c r="E8" s="2"/>
      <c r="F8" s="2">
        <v>24</v>
      </c>
    </row>
    <row r="9" spans="1:6" ht="15">
      <c r="A9" s="2">
        <v>30</v>
      </c>
      <c r="B9" s="2" t="s">
        <v>6</v>
      </c>
      <c r="C9" s="19">
        <f t="shared" si="0"/>
        <v>28</v>
      </c>
      <c r="D9" s="16"/>
      <c r="E9" s="2"/>
      <c r="F9" s="2">
        <v>28</v>
      </c>
    </row>
    <row r="10" spans="1:6" ht="15">
      <c r="A10" s="2">
        <v>31</v>
      </c>
      <c r="B10" s="2" t="s">
        <v>7</v>
      </c>
      <c r="C10" s="19">
        <f t="shared" si="0"/>
        <v>16</v>
      </c>
      <c r="D10" s="16"/>
      <c r="E10" s="2"/>
      <c r="F10" s="2">
        <v>16</v>
      </c>
    </row>
    <row r="11" spans="1:6" ht="15">
      <c r="A11" s="2">
        <v>32</v>
      </c>
      <c r="B11" s="2" t="s">
        <v>8</v>
      </c>
      <c r="C11" s="19">
        <f t="shared" si="0"/>
        <v>34</v>
      </c>
      <c r="D11" s="16"/>
      <c r="E11" s="2"/>
      <c r="F11" s="2">
        <v>34</v>
      </c>
    </row>
    <row r="12" spans="1:6" ht="15">
      <c r="A12" s="2">
        <v>41</v>
      </c>
      <c r="B12" s="2" t="s">
        <v>9</v>
      </c>
      <c r="C12" s="19">
        <f t="shared" si="0"/>
        <v>85</v>
      </c>
      <c r="D12" s="16">
        <v>85</v>
      </c>
      <c r="E12" s="2"/>
      <c r="F12" s="2"/>
    </row>
    <row r="13" spans="1:6" ht="15">
      <c r="A13" s="2">
        <v>42</v>
      </c>
      <c r="B13" s="2" t="s">
        <v>10</v>
      </c>
      <c r="C13" s="19">
        <f t="shared" si="0"/>
        <v>52</v>
      </c>
      <c r="D13" s="16">
        <v>11</v>
      </c>
      <c r="E13" s="2"/>
      <c r="F13" s="2">
        <v>41</v>
      </c>
    </row>
    <row r="14" spans="1:6" ht="15">
      <c r="A14" s="2">
        <v>43</v>
      </c>
      <c r="B14" s="2" t="s">
        <v>11</v>
      </c>
      <c r="C14" s="19">
        <f t="shared" si="0"/>
        <v>68</v>
      </c>
      <c r="D14" s="16">
        <v>49</v>
      </c>
      <c r="E14" s="2"/>
      <c r="F14" s="2">
        <v>19</v>
      </c>
    </row>
    <row r="15" spans="1:6" ht="15">
      <c r="A15" s="2">
        <v>44</v>
      </c>
      <c r="B15" s="2" t="s">
        <v>12</v>
      </c>
      <c r="C15" s="19">
        <f t="shared" si="0"/>
        <v>68</v>
      </c>
      <c r="D15" s="16">
        <v>57</v>
      </c>
      <c r="E15" s="2"/>
      <c r="F15" s="2">
        <v>11</v>
      </c>
    </row>
    <row r="16" spans="1:6" ht="15">
      <c r="A16" s="2">
        <v>45</v>
      </c>
      <c r="B16" s="2" t="s">
        <v>13</v>
      </c>
      <c r="C16" s="19">
        <f t="shared" si="0"/>
        <v>107</v>
      </c>
      <c r="D16" s="16">
        <v>107</v>
      </c>
      <c r="E16" s="2"/>
      <c r="F16" s="2"/>
    </row>
    <row r="17" spans="1:6" ht="15">
      <c r="A17" s="3"/>
      <c r="B17" s="3" t="s">
        <v>14</v>
      </c>
      <c r="C17" s="23">
        <f>SUM(C18:C23)</f>
        <v>299</v>
      </c>
      <c r="D17" s="24">
        <f>SUM(D18:D23)</f>
        <v>79</v>
      </c>
      <c r="E17" s="3">
        <f>SUM(E18:E23)</f>
        <v>0</v>
      </c>
      <c r="F17" s="3">
        <f>SUM(F18:F23)</f>
        <v>220</v>
      </c>
    </row>
    <row r="18" spans="1:6" ht="15">
      <c r="A18" s="1">
        <v>34</v>
      </c>
      <c r="B18" s="1" t="s">
        <v>15</v>
      </c>
      <c r="C18" s="21">
        <f t="shared" si="0"/>
        <v>45</v>
      </c>
      <c r="D18" s="22">
        <v>45</v>
      </c>
      <c r="E18" s="1"/>
      <c r="F18" s="1"/>
    </row>
    <row r="19" spans="1:6" ht="15">
      <c r="A19" s="2">
        <v>35</v>
      </c>
      <c r="B19" s="2" t="s">
        <v>16</v>
      </c>
      <c r="C19" s="19">
        <f t="shared" si="0"/>
        <v>30</v>
      </c>
      <c r="D19" s="16"/>
      <c r="E19" s="2"/>
      <c r="F19" s="2">
        <v>30</v>
      </c>
    </row>
    <row r="20" spans="1:6" ht="15">
      <c r="A20" s="2">
        <v>36</v>
      </c>
      <c r="B20" s="2" t="s">
        <v>17</v>
      </c>
      <c r="C20" s="19">
        <f t="shared" si="0"/>
        <v>61</v>
      </c>
      <c r="D20" s="16"/>
      <c r="E20" s="2"/>
      <c r="F20" s="2">
        <v>61</v>
      </c>
    </row>
    <row r="21" spans="1:6" ht="15">
      <c r="A21" s="2">
        <v>37</v>
      </c>
      <c r="B21" s="2" t="s">
        <v>18</v>
      </c>
      <c r="C21" s="19">
        <f t="shared" si="0"/>
        <v>74</v>
      </c>
      <c r="D21" s="16"/>
      <c r="E21" s="2"/>
      <c r="F21" s="2">
        <v>74</v>
      </c>
    </row>
    <row r="22" spans="1:6" ht="15">
      <c r="A22" s="2">
        <v>38</v>
      </c>
      <c r="B22" s="2" t="s">
        <v>19</v>
      </c>
      <c r="C22" s="19">
        <f t="shared" si="0"/>
        <v>34</v>
      </c>
      <c r="D22" s="16">
        <v>34</v>
      </c>
      <c r="E22" s="2"/>
      <c r="F22" s="2"/>
    </row>
    <row r="23" spans="1:6" ht="15">
      <c r="A23" s="4">
        <v>39</v>
      </c>
      <c r="B23" s="4" t="s">
        <v>20</v>
      </c>
      <c r="C23" s="20">
        <f t="shared" si="0"/>
        <v>55</v>
      </c>
      <c r="D23" s="17"/>
      <c r="E23" s="13"/>
      <c r="F23" s="13">
        <v>55</v>
      </c>
    </row>
    <row r="24" spans="1:6" ht="15">
      <c r="A24" s="5"/>
      <c r="B24" s="5" t="s">
        <v>21</v>
      </c>
      <c r="C24" s="25">
        <f>SUM(C4:C17)</f>
        <v>830</v>
      </c>
      <c r="D24" s="26">
        <f>SUM(D4:D17)</f>
        <v>388</v>
      </c>
      <c r="E24" s="14">
        <f>SUM(E4:E17)</f>
        <v>0</v>
      </c>
      <c r="F24" s="14">
        <f>SUM(F4:F17)</f>
        <v>442</v>
      </c>
    </row>
    <row r="26" spans="2:6" ht="15">
      <c r="B26" t="s">
        <v>85</v>
      </c>
      <c r="C26">
        <v>840</v>
      </c>
      <c r="D26">
        <v>439</v>
      </c>
      <c r="E26">
        <v>0</v>
      </c>
      <c r="F26">
        <v>401</v>
      </c>
    </row>
  </sheetData>
  <sheetProtection/>
  <mergeCells count="4">
    <mergeCell ref="A1:F1"/>
    <mergeCell ref="A2:B3"/>
    <mergeCell ref="C2:C3"/>
    <mergeCell ref="D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7"/>
  <sheetViews>
    <sheetView zoomScale="90" zoomScaleNormal="90" zoomScalePageLayoutView="0" workbookViewId="0" topLeftCell="A1">
      <selection activeCell="AC25" sqref="AC25"/>
    </sheetView>
  </sheetViews>
  <sheetFormatPr defaultColWidth="9.140625" defaultRowHeight="15"/>
  <cols>
    <col min="1" max="1" width="3.00390625" style="33" bestFit="1" customWidth="1"/>
    <col min="2" max="2" width="22.00390625" style="33" bestFit="1" customWidth="1"/>
    <col min="3" max="3" width="9.140625" style="33" customWidth="1"/>
    <col min="4" max="4" width="5.8515625" style="33" customWidth="1"/>
    <col min="5" max="5" width="5.140625" style="32" bestFit="1" customWidth="1"/>
    <col min="6" max="6" width="5.7109375" style="33" customWidth="1"/>
    <col min="7" max="7" width="5.140625" style="32" bestFit="1" customWidth="1"/>
    <col min="8" max="8" width="6.140625" style="33" customWidth="1"/>
    <col min="9" max="9" width="5.421875" style="32" bestFit="1" customWidth="1"/>
    <col min="10" max="10" width="5.7109375" style="33" customWidth="1"/>
    <col min="11" max="11" width="5.421875" style="32" bestFit="1" customWidth="1"/>
    <col min="12" max="12" width="6.57421875" style="33" customWidth="1"/>
    <col min="13" max="13" width="6.140625" style="32" bestFit="1" customWidth="1"/>
    <col min="14" max="14" width="5.7109375" style="33" customWidth="1"/>
    <col min="15" max="15" width="6.140625" style="32" bestFit="1" customWidth="1"/>
    <col min="16" max="16" width="6.140625" style="33" customWidth="1"/>
    <col min="17" max="17" width="6.140625" style="32" bestFit="1" customWidth="1"/>
    <col min="18" max="18" width="6.140625" style="33" customWidth="1"/>
    <col min="19" max="19" width="6.140625" style="32" bestFit="1" customWidth="1"/>
    <col min="20" max="20" width="6.00390625" style="33" bestFit="1" customWidth="1"/>
    <col min="21" max="21" width="5.421875" style="32" bestFit="1" customWidth="1"/>
    <col min="22" max="22" width="6.00390625" style="33" bestFit="1" customWidth="1"/>
    <col min="23" max="23" width="5.140625" style="32" bestFit="1" customWidth="1"/>
    <col min="24" max="24" width="6.00390625" style="33" bestFit="1" customWidth="1"/>
    <col min="25" max="25" width="6.140625" style="32" bestFit="1" customWidth="1"/>
    <col min="26" max="16384" width="9.140625" style="33" customWidth="1"/>
  </cols>
  <sheetData>
    <row r="1" spans="1:26" ht="38.25" customHeight="1">
      <c r="A1" s="129" t="s">
        <v>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25.5" customHeight="1">
      <c r="A2" s="130" t="s">
        <v>0</v>
      </c>
      <c r="B2" s="130"/>
      <c r="C2" s="131" t="s">
        <v>24</v>
      </c>
      <c r="D2" s="132" t="s">
        <v>52</v>
      </c>
      <c r="E2" s="132"/>
      <c r="F2" s="132" t="s">
        <v>53</v>
      </c>
      <c r="G2" s="132"/>
      <c r="H2" s="132" t="s">
        <v>54</v>
      </c>
      <c r="I2" s="132"/>
      <c r="J2" s="132" t="s">
        <v>55</v>
      </c>
      <c r="K2" s="132"/>
      <c r="L2" s="132" t="s">
        <v>56</v>
      </c>
      <c r="M2" s="132"/>
      <c r="N2" s="132" t="s">
        <v>57</v>
      </c>
      <c r="O2" s="132"/>
      <c r="P2" s="132" t="s">
        <v>58</v>
      </c>
      <c r="Q2" s="132"/>
      <c r="R2" s="132" t="s">
        <v>59</v>
      </c>
      <c r="S2" s="132"/>
      <c r="T2" s="132" t="s">
        <v>60</v>
      </c>
      <c r="U2" s="132"/>
      <c r="V2" s="132" t="s">
        <v>61</v>
      </c>
      <c r="W2" s="132"/>
      <c r="X2" s="132" t="s">
        <v>62</v>
      </c>
      <c r="Y2" s="132"/>
      <c r="Z2" s="133" t="s">
        <v>63</v>
      </c>
    </row>
    <row r="3" spans="1:26" ht="25.5">
      <c r="A3" s="130"/>
      <c r="B3" s="130"/>
      <c r="C3" s="131"/>
      <c r="D3" s="34" t="s">
        <v>64</v>
      </c>
      <c r="E3" s="35" t="s">
        <v>65</v>
      </c>
      <c r="F3" s="34" t="s">
        <v>64</v>
      </c>
      <c r="G3" s="35" t="s">
        <v>65</v>
      </c>
      <c r="H3" s="34" t="s">
        <v>64</v>
      </c>
      <c r="I3" s="35" t="s">
        <v>65</v>
      </c>
      <c r="J3" s="34" t="s">
        <v>64</v>
      </c>
      <c r="K3" s="35" t="s">
        <v>65</v>
      </c>
      <c r="L3" s="34" t="s">
        <v>64</v>
      </c>
      <c r="M3" s="35" t="s">
        <v>65</v>
      </c>
      <c r="N3" s="34" t="s">
        <v>64</v>
      </c>
      <c r="O3" s="35" t="s">
        <v>65</v>
      </c>
      <c r="P3" s="34" t="s">
        <v>64</v>
      </c>
      <c r="Q3" s="35" t="s">
        <v>65</v>
      </c>
      <c r="R3" s="34" t="s">
        <v>64</v>
      </c>
      <c r="S3" s="35" t="s">
        <v>65</v>
      </c>
      <c r="T3" s="34" t="s">
        <v>64</v>
      </c>
      <c r="U3" s="35" t="s">
        <v>65</v>
      </c>
      <c r="V3" s="34" t="s">
        <v>64</v>
      </c>
      <c r="W3" s="35" t="s">
        <v>65</v>
      </c>
      <c r="X3" s="34" t="s">
        <v>64</v>
      </c>
      <c r="Y3" s="35" t="s">
        <v>65</v>
      </c>
      <c r="Z3" s="133"/>
    </row>
    <row r="4" spans="1:27" ht="12.75">
      <c r="A4" s="36">
        <v>10</v>
      </c>
      <c r="B4" s="36" t="s">
        <v>1</v>
      </c>
      <c r="C4" s="37">
        <v>22</v>
      </c>
      <c r="D4" s="37"/>
      <c r="E4" s="38"/>
      <c r="F4" s="37"/>
      <c r="G4" s="38"/>
      <c r="H4" s="37">
        <v>3</v>
      </c>
      <c r="I4" s="38">
        <f>H4/C4*100</f>
        <v>13.636363636363635</v>
      </c>
      <c r="J4" s="37">
        <v>7</v>
      </c>
      <c r="K4" s="38">
        <f>J4/C4*100</f>
        <v>31.818181818181817</v>
      </c>
      <c r="L4" s="37">
        <v>2</v>
      </c>
      <c r="M4" s="38">
        <f>L4/C4*100</f>
        <v>9.090909090909092</v>
      </c>
      <c r="N4" s="37">
        <v>4</v>
      </c>
      <c r="O4" s="38">
        <f>N4/C4*100</f>
        <v>18.181818181818183</v>
      </c>
      <c r="P4" s="37">
        <v>3</v>
      </c>
      <c r="Q4" s="38">
        <f>P4/C4*100</f>
        <v>13.636363636363635</v>
      </c>
      <c r="R4" s="37"/>
      <c r="S4" s="38"/>
      <c r="T4" s="37">
        <v>2</v>
      </c>
      <c r="U4" s="38">
        <f>T4/C4*100</f>
        <v>9.090909090909092</v>
      </c>
      <c r="V4" s="37">
        <v>1</v>
      </c>
      <c r="W4" s="38">
        <f>V4/C4*100</f>
        <v>4.545454545454546</v>
      </c>
      <c r="X4" s="37">
        <v>3</v>
      </c>
      <c r="Y4" s="38">
        <f>X4/C4*100</f>
        <v>13.636363636363635</v>
      </c>
      <c r="Z4" s="37">
        <v>3</v>
      </c>
      <c r="AA4" s="32"/>
    </row>
    <row r="5" spans="1:27" ht="12.75">
      <c r="A5" s="39">
        <v>25</v>
      </c>
      <c r="B5" s="39" t="s">
        <v>2</v>
      </c>
      <c r="C5" s="39"/>
      <c r="D5" s="39"/>
      <c r="E5" s="40"/>
      <c r="F5" s="39"/>
      <c r="G5" s="40"/>
      <c r="H5" s="39"/>
      <c r="I5" s="40"/>
      <c r="J5" s="39"/>
      <c r="K5" s="40"/>
      <c r="L5" s="39"/>
      <c r="M5" s="40"/>
      <c r="N5" s="39"/>
      <c r="O5" s="40"/>
      <c r="P5" s="39"/>
      <c r="Q5" s="40"/>
      <c r="R5" s="39"/>
      <c r="S5" s="40"/>
      <c r="T5" s="39"/>
      <c r="U5" s="40"/>
      <c r="V5" s="39"/>
      <c r="W5" s="40"/>
      <c r="X5" s="39"/>
      <c r="Y5" s="40"/>
      <c r="Z5" s="39"/>
      <c r="AA5" s="32"/>
    </row>
    <row r="6" spans="1:27" ht="12.75">
      <c r="A6" s="39">
        <v>27</v>
      </c>
      <c r="B6" s="39" t="s">
        <v>3</v>
      </c>
      <c r="C6" s="39"/>
      <c r="D6" s="39"/>
      <c r="E6" s="40"/>
      <c r="F6" s="39"/>
      <c r="G6" s="40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9"/>
      <c r="Y6" s="40"/>
      <c r="Z6" s="39"/>
      <c r="AA6" s="32"/>
    </row>
    <row r="7" spans="1:27" ht="12.75">
      <c r="A7" s="39">
        <v>28</v>
      </c>
      <c r="B7" s="39" t="s">
        <v>4</v>
      </c>
      <c r="C7" s="39">
        <v>27</v>
      </c>
      <c r="D7" s="39">
        <v>1</v>
      </c>
      <c r="E7" s="40">
        <f aca="true" t="shared" si="0" ref="E7:E24">D7/C7*100</f>
        <v>3.7037037037037033</v>
      </c>
      <c r="F7" s="39">
        <v>1</v>
      </c>
      <c r="G7" s="40">
        <f aca="true" t="shared" si="1" ref="G7:G24">F7/C7*100</f>
        <v>3.7037037037037033</v>
      </c>
      <c r="H7" s="39">
        <v>3</v>
      </c>
      <c r="I7" s="40">
        <f aca="true" t="shared" si="2" ref="I7:I24">H7/C7*100</f>
        <v>11.11111111111111</v>
      </c>
      <c r="J7" s="39">
        <v>4</v>
      </c>
      <c r="K7" s="40">
        <f aca="true" t="shared" si="3" ref="K7:K24">J7/C7*100</f>
        <v>14.814814814814813</v>
      </c>
      <c r="L7" s="39">
        <v>3</v>
      </c>
      <c r="M7" s="40">
        <f aca="true" t="shared" si="4" ref="M7:M24">L7/C7*100</f>
        <v>11.11111111111111</v>
      </c>
      <c r="N7" s="39">
        <v>1</v>
      </c>
      <c r="O7" s="40">
        <f aca="true" t="shared" si="5" ref="O7:O24">N7/C7*100</f>
        <v>3.7037037037037033</v>
      </c>
      <c r="P7" s="39">
        <v>6</v>
      </c>
      <c r="Q7" s="40">
        <f aca="true" t="shared" si="6" ref="Q7:Q24">P7/C7*100</f>
        <v>22.22222222222222</v>
      </c>
      <c r="R7" s="39">
        <v>2</v>
      </c>
      <c r="S7" s="40">
        <f aca="true" t="shared" si="7" ref="S7:S24">R7/C7*100</f>
        <v>7.4074074074074066</v>
      </c>
      <c r="T7" s="39">
        <v>3</v>
      </c>
      <c r="U7" s="40">
        <f aca="true" t="shared" si="8" ref="U7:U24">T7/C7*100</f>
        <v>11.11111111111111</v>
      </c>
      <c r="V7" s="39">
        <v>3</v>
      </c>
      <c r="W7" s="40">
        <f aca="true" t="shared" si="9" ref="W7:W24">V7/C7*100</f>
        <v>11.11111111111111</v>
      </c>
      <c r="X7" s="39">
        <v>5</v>
      </c>
      <c r="Y7" s="40">
        <f aca="true" t="shared" si="10" ref="Y7:Y24">X7/C7*100</f>
        <v>18.51851851851852</v>
      </c>
      <c r="Z7" s="39">
        <v>5</v>
      </c>
      <c r="AA7" s="32"/>
    </row>
    <row r="8" spans="1:27" ht="12.75">
      <c r="A8" s="39">
        <v>29</v>
      </c>
      <c r="B8" s="39" t="s">
        <v>5</v>
      </c>
      <c r="C8" s="39">
        <v>24</v>
      </c>
      <c r="D8" s="39">
        <v>1</v>
      </c>
      <c r="E8" s="40">
        <f t="shared" si="0"/>
        <v>4.166666666666666</v>
      </c>
      <c r="F8" s="39">
        <v>1</v>
      </c>
      <c r="G8" s="40">
        <f t="shared" si="1"/>
        <v>4.166666666666666</v>
      </c>
      <c r="H8" s="39">
        <v>0</v>
      </c>
      <c r="I8" s="40"/>
      <c r="J8" s="39">
        <v>0</v>
      </c>
      <c r="K8" s="40"/>
      <c r="L8" s="39">
        <v>3</v>
      </c>
      <c r="M8" s="40">
        <f t="shared" si="4"/>
        <v>12.5</v>
      </c>
      <c r="N8" s="39">
        <v>5</v>
      </c>
      <c r="O8" s="40">
        <f t="shared" si="5"/>
        <v>20.833333333333336</v>
      </c>
      <c r="P8" s="39">
        <v>3</v>
      </c>
      <c r="Q8" s="40">
        <f t="shared" si="6"/>
        <v>12.5</v>
      </c>
      <c r="R8" s="39">
        <v>3</v>
      </c>
      <c r="S8" s="40">
        <f t="shared" si="7"/>
        <v>12.5</v>
      </c>
      <c r="T8" s="39">
        <v>4</v>
      </c>
      <c r="U8" s="40">
        <f t="shared" si="8"/>
        <v>16.666666666666664</v>
      </c>
      <c r="V8" s="39">
        <v>4</v>
      </c>
      <c r="W8" s="40">
        <f t="shared" si="9"/>
        <v>16.666666666666664</v>
      </c>
      <c r="X8" s="39">
        <v>7</v>
      </c>
      <c r="Y8" s="40">
        <f t="shared" si="10"/>
        <v>29.166666666666668</v>
      </c>
      <c r="Z8" s="39">
        <v>7</v>
      </c>
      <c r="AA8" s="32"/>
    </row>
    <row r="9" spans="1:27" ht="12.75">
      <c r="A9" s="39">
        <v>30</v>
      </c>
      <c r="B9" s="39" t="s">
        <v>6</v>
      </c>
      <c r="C9" s="39">
        <v>28</v>
      </c>
      <c r="D9" s="39">
        <v>0</v>
      </c>
      <c r="E9" s="40"/>
      <c r="F9" s="39">
        <v>1</v>
      </c>
      <c r="G9" s="40">
        <f t="shared" si="1"/>
        <v>3.571428571428571</v>
      </c>
      <c r="H9" s="39">
        <v>4</v>
      </c>
      <c r="I9" s="40">
        <f t="shared" si="2"/>
        <v>14.285714285714285</v>
      </c>
      <c r="J9" s="39">
        <v>4</v>
      </c>
      <c r="K9" s="40">
        <f t="shared" si="3"/>
        <v>14.285714285714285</v>
      </c>
      <c r="L9" s="39">
        <v>4</v>
      </c>
      <c r="M9" s="40">
        <f t="shared" si="4"/>
        <v>14.285714285714285</v>
      </c>
      <c r="N9" s="39">
        <v>2</v>
      </c>
      <c r="O9" s="40">
        <f t="shared" si="5"/>
        <v>7.142857142857142</v>
      </c>
      <c r="P9" s="39">
        <v>6</v>
      </c>
      <c r="Q9" s="40">
        <f t="shared" si="6"/>
        <v>21.428571428571427</v>
      </c>
      <c r="R9" s="39">
        <v>5</v>
      </c>
      <c r="S9" s="40">
        <f t="shared" si="7"/>
        <v>17.857142857142858</v>
      </c>
      <c r="T9" s="39">
        <v>2</v>
      </c>
      <c r="U9" s="40">
        <f t="shared" si="8"/>
        <v>7.142857142857142</v>
      </c>
      <c r="V9" s="39">
        <v>0</v>
      </c>
      <c r="W9" s="40"/>
      <c r="X9" s="39">
        <v>0</v>
      </c>
      <c r="Y9" s="40">
        <f t="shared" si="10"/>
        <v>0</v>
      </c>
      <c r="Z9" s="39">
        <v>0</v>
      </c>
      <c r="AA9" s="32"/>
    </row>
    <row r="10" spans="1:27" ht="12.75">
      <c r="A10" s="39">
        <v>31</v>
      </c>
      <c r="B10" s="39" t="s">
        <v>7</v>
      </c>
      <c r="C10" s="39">
        <v>16</v>
      </c>
      <c r="D10" s="39">
        <v>0</v>
      </c>
      <c r="E10" s="40"/>
      <c r="F10" s="39">
        <v>0</v>
      </c>
      <c r="G10" s="40"/>
      <c r="H10" s="39">
        <v>0</v>
      </c>
      <c r="I10" s="40">
        <f t="shared" si="2"/>
        <v>0</v>
      </c>
      <c r="J10" s="39">
        <v>4</v>
      </c>
      <c r="K10" s="40">
        <f t="shared" si="3"/>
        <v>25</v>
      </c>
      <c r="L10" s="39">
        <v>2</v>
      </c>
      <c r="M10" s="40">
        <f t="shared" si="4"/>
        <v>12.5</v>
      </c>
      <c r="N10" s="39">
        <v>5</v>
      </c>
      <c r="O10" s="40">
        <f t="shared" si="5"/>
        <v>31.25</v>
      </c>
      <c r="P10" s="39">
        <v>1</v>
      </c>
      <c r="Q10" s="40">
        <f t="shared" si="6"/>
        <v>6.25</v>
      </c>
      <c r="R10" s="39">
        <v>3</v>
      </c>
      <c r="S10" s="40">
        <f t="shared" si="7"/>
        <v>18.75</v>
      </c>
      <c r="T10" s="39">
        <v>1</v>
      </c>
      <c r="U10" s="40">
        <f t="shared" si="8"/>
        <v>6.25</v>
      </c>
      <c r="V10" s="39">
        <v>0</v>
      </c>
      <c r="W10" s="40"/>
      <c r="X10" s="39">
        <v>0</v>
      </c>
      <c r="Y10" s="40">
        <f t="shared" si="10"/>
        <v>0</v>
      </c>
      <c r="Z10" s="39">
        <v>0</v>
      </c>
      <c r="AA10" s="32"/>
    </row>
    <row r="11" spans="1:27" ht="12.75">
      <c r="A11" s="39">
        <v>32</v>
      </c>
      <c r="B11" s="39" t="s">
        <v>8</v>
      </c>
      <c r="C11" s="39">
        <v>34</v>
      </c>
      <c r="D11" s="39">
        <v>0</v>
      </c>
      <c r="E11" s="40"/>
      <c r="F11" s="39">
        <v>5</v>
      </c>
      <c r="G11" s="40">
        <f t="shared" si="1"/>
        <v>14.705882352941178</v>
      </c>
      <c r="H11" s="39">
        <v>3</v>
      </c>
      <c r="I11" s="40">
        <f t="shared" si="2"/>
        <v>8.823529411764707</v>
      </c>
      <c r="J11" s="39">
        <v>6</v>
      </c>
      <c r="K11" s="40">
        <f t="shared" si="3"/>
        <v>17.647058823529413</v>
      </c>
      <c r="L11" s="39">
        <v>3</v>
      </c>
      <c r="M11" s="40">
        <f t="shared" si="4"/>
        <v>8.823529411764707</v>
      </c>
      <c r="N11" s="39">
        <v>5</v>
      </c>
      <c r="O11" s="40">
        <f t="shared" si="5"/>
        <v>14.705882352941178</v>
      </c>
      <c r="P11" s="39">
        <v>8</v>
      </c>
      <c r="Q11" s="40">
        <f t="shared" si="6"/>
        <v>23.52941176470588</v>
      </c>
      <c r="R11" s="39">
        <v>3</v>
      </c>
      <c r="S11" s="40">
        <f t="shared" si="7"/>
        <v>8.823529411764707</v>
      </c>
      <c r="T11" s="39">
        <v>0</v>
      </c>
      <c r="U11" s="40"/>
      <c r="V11" s="39">
        <v>1</v>
      </c>
      <c r="W11" s="40">
        <f t="shared" si="9"/>
        <v>2.941176470588235</v>
      </c>
      <c r="X11" s="39">
        <v>1</v>
      </c>
      <c r="Y11" s="40">
        <f t="shared" si="10"/>
        <v>2.941176470588235</v>
      </c>
      <c r="Z11" s="39">
        <v>1</v>
      </c>
      <c r="AA11" s="32"/>
    </row>
    <row r="12" spans="1:27" ht="12.75">
      <c r="A12" s="39">
        <v>41</v>
      </c>
      <c r="B12" s="39" t="s">
        <v>9</v>
      </c>
      <c r="C12" s="39">
        <v>85</v>
      </c>
      <c r="D12" s="39">
        <v>0</v>
      </c>
      <c r="E12" s="40">
        <f t="shared" si="0"/>
        <v>0</v>
      </c>
      <c r="F12" s="39">
        <v>5</v>
      </c>
      <c r="G12" s="40">
        <f t="shared" si="1"/>
        <v>5.88235294117647</v>
      </c>
      <c r="H12" s="39">
        <v>6</v>
      </c>
      <c r="I12" s="40">
        <f t="shared" si="2"/>
        <v>7.0588235294117645</v>
      </c>
      <c r="J12" s="39">
        <v>15</v>
      </c>
      <c r="K12" s="40">
        <f t="shared" si="3"/>
        <v>17.647058823529413</v>
      </c>
      <c r="L12" s="39">
        <v>16</v>
      </c>
      <c r="M12" s="40">
        <f t="shared" si="4"/>
        <v>18.823529411764707</v>
      </c>
      <c r="N12" s="39">
        <v>16</v>
      </c>
      <c r="O12" s="40">
        <f t="shared" si="5"/>
        <v>18.823529411764707</v>
      </c>
      <c r="P12" s="39">
        <v>16</v>
      </c>
      <c r="Q12" s="40">
        <f t="shared" si="6"/>
        <v>18.823529411764707</v>
      </c>
      <c r="R12" s="39">
        <v>8</v>
      </c>
      <c r="S12" s="40">
        <f t="shared" si="7"/>
        <v>9.411764705882353</v>
      </c>
      <c r="T12" s="39">
        <v>1</v>
      </c>
      <c r="U12" s="40">
        <f t="shared" si="8"/>
        <v>1.1764705882352942</v>
      </c>
      <c r="V12" s="39">
        <v>2</v>
      </c>
      <c r="W12" s="40">
        <f t="shared" si="9"/>
        <v>2.3529411764705883</v>
      </c>
      <c r="X12" s="39">
        <v>3</v>
      </c>
      <c r="Y12" s="40">
        <f t="shared" si="10"/>
        <v>3.5294117647058822</v>
      </c>
      <c r="Z12" s="39">
        <v>3</v>
      </c>
      <c r="AA12" s="32"/>
    </row>
    <row r="13" spans="1:27" ht="12.75">
      <c r="A13" s="39">
        <v>42</v>
      </c>
      <c r="B13" s="39" t="s">
        <v>10</v>
      </c>
      <c r="C13" s="39">
        <v>52</v>
      </c>
      <c r="D13" s="39">
        <v>2</v>
      </c>
      <c r="E13" s="40">
        <f t="shared" si="0"/>
        <v>3.8461538461538463</v>
      </c>
      <c r="F13" s="39">
        <v>2</v>
      </c>
      <c r="G13" s="40">
        <f t="shared" si="1"/>
        <v>3.8461538461538463</v>
      </c>
      <c r="H13" s="39">
        <v>5</v>
      </c>
      <c r="I13" s="40">
        <f t="shared" si="2"/>
        <v>9.615384615384617</v>
      </c>
      <c r="J13" s="39">
        <v>6</v>
      </c>
      <c r="K13" s="40">
        <f t="shared" si="3"/>
        <v>11.538461538461538</v>
      </c>
      <c r="L13" s="39">
        <v>7</v>
      </c>
      <c r="M13" s="40">
        <f t="shared" si="4"/>
        <v>13.461538461538462</v>
      </c>
      <c r="N13" s="39">
        <v>11</v>
      </c>
      <c r="O13" s="40">
        <f t="shared" si="5"/>
        <v>21.153846153846153</v>
      </c>
      <c r="P13" s="39">
        <v>2</v>
      </c>
      <c r="Q13" s="40">
        <f t="shared" si="6"/>
        <v>3.8461538461538463</v>
      </c>
      <c r="R13" s="39">
        <v>14</v>
      </c>
      <c r="S13" s="40">
        <f t="shared" si="7"/>
        <v>26.923076923076923</v>
      </c>
      <c r="T13" s="39">
        <v>0</v>
      </c>
      <c r="U13" s="40">
        <f t="shared" si="8"/>
        <v>0</v>
      </c>
      <c r="V13" s="39">
        <v>3</v>
      </c>
      <c r="W13" s="40">
        <f t="shared" si="9"/>
        <v>5.769230769230769</v>
      </c>
      <c r="X13" s="39">
        <v>3</v>
      </c>
      <c r="Y13" s="40">
        <f t="shared" si="10"/>
        <v>5.769230769230769</v>
      </c>
      <c r="Z13" s="39">
        <v>1</v>
      </c>
      <c r="AA13" s="32"/>
    </row>
    <row r="14" spans="1:27" ht="12.75">
      <c r="A14" s="39">
        <v>43</v>
      </c>
      <c r="B14" s="39" t="s">
        <v>11</v>
      </c>
      <c r="C14" s="39">
        <v>68</v>
      </c>
      <c r="D14" s="39">
        <v>1</v>
      </c>
      <c r="E14" s="40">
        <f t="shared" si="0"/>
        <v>1.4705882352941175</v>
      </c>
      <c r="F14" s="39">
        <v>3</v>
      </c>
      <c r="G14" s="40">
        <f t="shared" si="1"/>
        <v>4.411764705882353</v>
      </c>
      <c r="H14" s="39">
        <v>3</v>
      </c>
      <c r="I14" s="52">
        <f t="shared" si="2"/>
        <v>4.411764705882353</v>
      </c>
      <c r="J14" s="53">
        <v>5</v>
      </c>
      <c r="K14" s="52">
        <f t="shared" si="3"/>
        <v>7.352941176470589</v>
      </c>
      <c r="L14" s="53">
        <v>14</v>
      </c>
      <c r="M14" s="52">
        <f t="shared" si="4"/>
        <v>20.588235294117645</v>
      </c>
      <c r="N14" s="53">
        <v>14</v>
      </c>
      <c r="O14" s="40">
        <f t="shared" si="5"/>
        <v>20.588235294117645</v>
      </c>
      <c r="P14" s="39">
        <v>13</v>
      </c>
      <c r="Q14" s="40">
        <f t="shared" si="6"/>
        <v>19.11764705882353</v>
      </c>
      <c r="R14" s="39">
        <v>8</v>
      </c>
      <c r="S14" s="40">
        <f t="shared" si="7"/>
        <v>11.76470588235294</v>
      </c>
      <c r="T14" s="39">
        <v>3</v>
      </c>
      <c r="U14" s="40">
        <f t="shared" si="8"/>
        <v>4.411764705882353</v>
      </c>
      <c r="V14" s="39">
        <v>4</v>
      </c>
      <c r="W14" s="40">
        <f t="shared" si="9"/>
        <v>5.88235294117647</v>
      </c>
      <c r="X14" s="39">
        <v>6</v>
      </c>
      <c r="Y14" s="40">
        <f t="shared" si="10"/>
        <v>8.823529411764707</v>
      </c>
      <c r="Z14" s="39">
        <v>1</v>
      </c>
      <c r="AA14" s="32"/>
    </row>
    <row r="15" spans="1:27" ht="12.75">
      <c r="A15" s="39">
        <v>44</v>
      </c>
      <c r="B15" s="39" t="s">
        <v>12</v>
      </c>
      <c r="C15" s="39">
        <v>68</v>
      </c>
      <c r="D15" s="39">
        <v>0</v>
      </c>
      <c r="E15" s="40">
        <f t="shared" si="0"/>
        <v>0</v>
      </c>
      <c r="F15" s="39">
        <v>0</v>
      </c>
      <c r="G15" s="40">
        <f t="shared" si="1"/>
        <v>0</v>
      </c>
      <c r="H15" s="39">
        <v>7</v>
      </c>
      <c r="I15" s="40">
        <f t="shared" si="2"/>
        <v>10.294117647058822</v>
      </c>
      <c r="J15" s="39">
        <v>5</v>
      </c>
      <c r="K15" s="40">
        <f t="shared" si="3"/>
        <v>7.352941176470589</v>
      </c>
      <c r="L15" s="39">
        <v>12</v>
      </c>
      <c r="M15" s="40">
        <f t="shared" si="4"/>
        <v>17.647058823529413</v>
      </c>
      <c r="N15" s="39">
        <v>13</v>
      </c>
      <c r="O15" s="40">
        <f t="shared" si="5"/>
        <v>19.11764705882353</v>
      </c>
      <c r="P15" s="39">
        <v>12</v>
      </c>
      <c r="Q15" s="40">
        <f t="shared" si="6"/>
        <v>17.647058823529413</v>
      </c>
      <c r="R15" s="39">
        <v>11</v>
      </c>
      <c r="S15" s="40">
        <f t="shared" si="7"/>
        <v>16.176470588235293</v>
      </c>
      <c r="T15" s="39">
        <v>6</v>
      </c>
      <c r="U15" s="40">
        <f t="shared" si="8"/>
        <v>8.823529411764707</v>
      </c>
      <c r="V15" s="39">
        <v>2</v>
      </c>
      <c r="W15" s="40">
        <f t="shared" si="9"/>
        <v>2.941176470588235</v>
      </c>
      <c r="X15" s="39">
        <v>5</v>
      </c>
      <c r="Y15" s="40">
        <f t="shared" si="10"/>
        <v>7.352941176470589</v>
      </c>
      <c r="Z15" s="39">
        <v>3</v>
      </c>
      <c r="AA15" s="32"/>
    </row>
    <row r="16" spans="1:27" ht="12.75">
      <c r="A16" s="39">
        <v>45</v>
      </c>
      <c r="B16" s="39" t="s">
        <v>13</v>
      </c>
      <c r="C16" s="39">
        <v>107</v>
      </c>
      <c r="D16" s="39">
        <v>2</v>
      </c>
      <c r="E16" s="40">
        <f t="shared" si="0"/>
        <v>1.8691588785046727</v>
      </c>
      <c r="F16" s="39">
        <v>9</v>
      </c>
      <c r="G16" s="40">
        <f t="shared" si="1"/>
        <v>8.411214953271028</v>
      </c>
      <c r="H16" s="39">
        <v>4</v>
      </c>
      <c r="I16" s="40">
        <f t="shared" si="2"/>
        <v>3.7383177570093453</v>
      </c>
      <c r="J16" s="39">
        <v>11</v>
      </c>
      <c r="K16" s="40">
        <f t="shared" si="3"/>
        <v>10.2803738317757</v>
      </c>
      <c r="L16" s="39">
        <v>15</v>
      </c>
      <c r="M16" s="40">
        <f t="shared" si="4"/>
        <v>14.018691588785046</v>
      </c>
      <c r="N16" s="39">
        <v>23</v>
      </c>
      <c r="O16" s="40">
        <f t="shared" si="5"/>
        <v>21.49532710280374</v>
      </c>
      <c r="P16" s="39">
        <v>20</v>
      </c>
      <c r="Q16" s="40">
        <f t="shared" si="6"/>
        <v>18.69158878504673</v>
      </c>
      <c r="R16" s="39">
        <v>14</v>
      </c>
      <c r="S16" s="40">
        <f t="shared" si="7"/>
        <v>13.084112149532709</v>
      </c>
      <c r="T16" s="39">
        <v>6</v>
      </c>
      <c r="U16" s="40">
        <f t="shared" si="8"/>
        <v>5.607476635514018</v>
      </c>
      <c r="V16" s="39">
        <v>3</v>
      </c>
      <c r="W16" s="40">
        <f t="shared" si="9"/>
        <v>2.803738317757009</v>
      </c>
      <c r="X16" s="39">
        <v>4</v>
      </c>
      <c r="Y16" s="40">
        <f t="shared" si="10"/>
        <v>3.7383177570093453</v>
      </c>
      <c r="Z16" s="39">
        <v>4</v>
      </c>
      <c r="AA16" s="32"/>
    </row>
    <row r="17" spans="1:27" ht="12.75">
      <c r="A17" s="41"/>
      <c r="B17" s="41" t="s">
        <v>14</v>
      </c>
      <c r="C17" s="41">
        <v>299</v>
      </c>
      <c r="D17" s="41">
        <f aca="true" t="shared" si="11" ref="D17:Z17">SUM(D18:D23)</f>
        <v>12</v>
      </c>
      <c r="E17" s="42">
        <f t="shared" si="0"/>
        <v>4.013377926421405</v>
      </c>
      <c r="F17" s="41">
        <f t="shared" si="11"/>
        <v>21</v>
      </c>
      <c r="G17" s="42">
        <f t="shared" si="1"/>
        <v>7.023411371237458</v>
      </c>
      <c r="H17" s="41">
        <f t="shared" si="11"/>
        <v>26</v>
      </c>
      <c r="I17" s="42">
        <f t="shared" si="2"/>
        <v>8.695652173913043</v>
      </c>
      <c r="J17" s="41">
        <f t="shared" si="11"/>
        <v>32</v>
      </c>
      <c r="K17" s="42">
        <f t="shared" si="3"/>
        <v>10.702341137123746</v>
      </c>
      <c r="L17" s="41">
        <f t="shared" si="11"/>
        <v>39</v>
      </c>
      <c r="M17" s="42">
        <f t="shared" si="4"/>
        <v>13.043478260869565</v>
      </c>
      <c r="N17" s="41">
        <f t="shared" si="11"/>
        <v>40</v>
      </c>
      <c r="O17" s="42">
        <f t="shared" si="5"/>
        <v>13.377926421404682</v>
      </c>
      <c r="P17" s="41">
        <f t="shared" si="11"/>
        <v>44</v>
      </c>
      <c r="Q17" s="42">
        <f t="shared" si="6"/>
        <v>14.715719063545151</v>
      </c>
      <c r="R17" s="41">
        <f t="shared" si="11"/>
        <v>44</v>
      </c>
      <c r="S17" s="42">
        <f t="shared" si="7"/>
        <v>14.715719063545151</v>
      </c>
      <c r="T17" s="41">
        <f t="shared" si="11"/>
        <v>18</v>
      </c>
      <c r="U17" s="42">
        <f t="shared" si="8"/>
        <v>6.0200668896321075</v>
      </c>
      <c r="V17" s="41">
        <f t="shared" si="11"/>
        <v>23</v>
      </c>
      <c r="W17" s="42">
        <f t="shared" si="9"/>
        <v>7.6923076923076925</v>
      </c>
      <c r="X17" s="41">
        <f t="shared" si="11"/>
        <v>36</v>
      </c>
      <c r="Y17" s="42">
        <f t="shared" si="10"/>
        <v>12.040133779264215</v>
      </c>
      <c r="Z17" s="41">
        <f t="shared" si="11"/>
        <v>25</v>
      </c>
      <c r="AA17" s="32"/>
    </row>
    <row r="18" spans="1:27" ht="12.75">
      <c r="A18" s="36">
        <v>34</v>
      </c>
      <c r="B18" s="36" t="s">
        <v>15</v>
      </c>
      <c r="C18" s="36">
        <v>45</v>
      </c>
      <c r="D18" s="36">
        <v>2</v>
      </c>
      <c r="E18" s="43">
        <f t="shared" si="0"/>
        <v>4.444444444444445</v>
      </c>
      <c r="F18" s="36">
        <v>3</v>
      </c>
      <c r="G18" s="43">
        <f t="shared" si="1"/>
        <v>6.666666666666667</v>
      </c>
      <c r="H18" s="36">
        <v>7</v>
      </c>
      <c r="I18" s="43">
        <f t="shared" si="2"/>
        <v>15.555555555555555</v>
      </c>
      <c r="J18" s="36">
        <v>9</v>
      </c>
      <c r="K18" s="43">
        <f t="shared" si="3"/>
        <v>20</v>
      </c>
      <c r="L18" s="36">
        <v>5</v>
      </c>
      <c r="M18" s="43">
        <f t="shared" si="4"/>
        <v>11.11111111111111</v>
      </c>
      <c r="N18" s="36">
        <v>5</v>
      </c>
      <c r="O18" s="43">
        <f t="shared" si="5"/>
        <v>11.11111111111111</v>
      </c>
      <c r="P18" s="36">
        <v>9</v>
      </c>
      <c r="Q18" s="43">
        <f t="shared" si="6"/>
        <v>20</v>
      </c>
      <c r="R18" s="36">
        <v>4</v>
      </c>
      <c r="S18" s="43">
        <f t="shared" si="7"/>
        <v>8.88888888888889</v>
      </c>
      <c r="T18" s="36">
        <v>1</v>
      </c>
      <c r="U18" s="43">
        <f t="shared" si="8"/>
        <v>2.2222222222222223</v>
      </c>
      <c r="V18" s="36">
        <v>0</v>
      </c>
      <c r="W18" s="43">
        <f t="shared" si="9"/>
        <v>0</v>
      </c>
      <c r="X18" s="36">
        <v>1</v>
      </c>
      <c r="Y18" s="43">
        <f t="shared" si="10"/>
        <v>2.2222222222222223</v>
      </c>
      <c r="Z18" s="36">
        <v>0</v>
      </c>
      <c r="AA18" s="32"/>
    </row>
    <row r="19" spans="1:27" ht="12.75">
      <c r="A19" s="39">
        <v>35</v>
      </c>
      <c r="B19" s="39" t="s">
        <v>16</v>
      </c>
      <c r="C19" s="39">
        <v>30</v>
      </c>
      <c r="D19" s="39">
        <v>1</v>
      </c>
      <c r="E19" s="40">
        <f t="shared" si="0"/>
        <v>3.3333333333333335</v>
      </c>
      <c r="F19" s="39">
        <v>2</v>
      </c>
      <c r="G19" s="40">
        <f t="shared" si="1"/>
        <v>6.666666666666667</v>
      </c>
      <c r="H19" s="39">
        <v>3</v>
      </c>
      <c r="I19" s="40">
        <f t="shared" si="2"/>
        <v>10</v>
      </c>
      <c r="J19" s="39">
        <v>4</v>
      </c>
      <c r="K19" s="40">
        <f t="shared" si="3"/>
        <v>13.333333333333334</v>
      </c>
      <c r="L19" s="39">
        <v>3</v>
      </c>
      <c r="M19" s="40">
        <f t="shared" si="4"/>
        <v>10</v>
      </c>
      <c r="N19" s="39">
        <v>4</v>
      </c>
      <c r="O19" s="40">
        <f t="shared" si="5"/>
        <v>13.333333333333334</v>
      </c>
      <c r="P19" s="39">
        <v>2</v>
      </c>
      <c r="Q19" s="40">
        <f t="shared" si="6"/>
        <v>6.666666666666667</v>
      </c>
      <c r="R19" s="39">
        <v>5</v>
      </c>
      <c r="S19" s="40">
        <f t="shared" si="7"/>
        <v>16.666666666666664</v>
      </c>
      <c r="T19" s="39">
        <v>4</v>
      </c>
      <c r="U19" s="40">
        <f t="shared" si="8"/>
        <v>13.333333333333334</v>
      </c>
      <c r="V19" s="39">
        <v>2</v>
      </c>
      <c r="W19" s="40">
        <f t="shared" si="9"/>
        <v>6.666666666666667</v>
      </c>
      <c r="X19" s="39">
        <v>3</v>
      </c>
      <c r="Y19" s="40">
        <f t="shared" si="10"/>
        <v>10</v>
      </c>
      <c r="Z19" s="39">
        <v>3</v>
      </c>
      <c r="AA19" s="32"/>
    </row>
    <row r="20" spans="1:27" ht="12.75">
      <c r="A20" s="39">
        <v>36</v>
      </c>
      <c r="B20" s="39" t="s">
        <v>17</v>
      </c>
      <c r="C20" s="39">
        <v>61</v>
      </c>
      <c r="D20" s="39">
        <v>4</v>
      </c>
      <c r="E20" s="40">
        <f t="shared" si="0"/>
        <v>6.557377049180328</v>
      </c>
      <c r="F20" s="39">
        <v>4</v>
      </c>
      <c r="G20" s="40">
        <f t="shared" si="1"/>
        <v>6.557377049180328</v>
      </c>
      <c r="H20" s="39">
        <v>7</v>
      </c>
      <c r="I20" s="52">
        <f t="shared" si="2"/>
        <v>11.475409836065573</v>
      </c>
      <c r="J20" s="53">
        <v>4</v>
      </c>
      <c r="K20" s="52">
        <f t="shared" si="3"/>
        <v>6.557377049180328</v>
      </c>
      <c r="L20" s="53">
        <v>8</v>
      </c>
      <c r="M20" s="52">
        <f t="shared" si="4"/>
        <v>13.114754098360656</v>
      </c>
      <c r="N20" s="53">
        <v>6</v>
      </c>
      <c r="O20" s="40">
        <f t="shared" si="5"/>
        <v>9.836065573770492</v>
      </c>
      <c r="P20" s="39">
        <v>9</v>
      </c>
      <c r="Q20" s="40">
        <f t="shared" si="6"/>
        <v>14.754098360655737</v>
      </c>
      <c r="R20" s="39">
        <v>11</v>
      </c>
      <c r="S20" s="40">
        <f t="shared" si="7"/>
        <v>18.0327868852459</v>
      </c>
      <c r="T20" s="39">
        <v>5</v>
      </c>
      <c r="U20" s="40">
        <f t="shared" si="8"/>
        <v>8.19672131147541</v>
      </c>
      <c r="V20" s="39">
        <v>3</v>
      </c>
      <c r="W20" s="40">
        <f t="shared" si="9"/>
        <v>4.918032786885246</v>
      </c>
      <c r="X20" s="39">
        <v>7</v>
      </c>
      <c r="Y20" s="40">
        <f t="shared" si="10"/>
        <v>11.475409836065573</v>
      </c>
      <c r="Z20" s="39">
        <v>7</v>
      </c>
      <c r="AA20" s="32"/>
    </row>
    <row r="21" spans="1:27" ht="12.75">
      <c r="A21" s="39">
        <v>37</v>
      </c>
      <c r="B21" s="39" t="s">
        <v>18</v>
      </c>
      <c r="C21" s="39">
        <v>74</v>
      </c>
      <c r="D21" s="39">
        <v>1</v>
      </c>
      <c r="E21" s="40">
        <f t="shared" si="0"/>
        <v>1.3513513513513513</v>
      </c>
      <c r="F21" s="39">
        <v>5</v>
      </c>
      <c r="G21" s="40">
        <f t="shared" si="1"/>
        <v>6.756756756756757</v>
      </c>
      <c r="H21" s="39">
        <v>1</v>
      </c>
      <c r="I21" s="40">
        <f t="shared" si="2"/>
        <v>1.3513513513513513</v>
      </c>
      <c r="J21" s="39">
        <v>10</v>
      </c>
      <c r="K21" s="40">
        <f t="shared" si="3"/>
        <v>13.513513513513514</v>
      </c>
      <c r="L21" s="39">
        <v>15</v>
      </c>
      <c r="M21" s="40">
        <f t="shared" si="4"/>
        <v>20.27027027027027</v>
      </c>
      <c r="N21" s="39">
        <v>15</v>
      </c>
      <c r="O21" s="40">
        <f t="shared" si="5"/>
        <v>20.27027027027027</v>
      </c>
      <c r="P21" s="39">
        <v>8</v>
      </c>
      <c r="Q21" s="40">
        <f t="shared" si="6"/>
        <v>10.81081081081081</v>
      </c>
      <c r="R21" s="39">
        <v>6</v>
      </c>
      <c r="S21" s="40">
        <f t="shared" si="7"/>
        <v>8.108108108108109</v>
      </c>
      <c r="T21" s="39">
        <v>1</v>
      </c>
      <c r="U21" s="40">
        <f t="shared" si="8"/>
        <v>1.3513513513513513</v>
      </c>
      <c r="V21" s="39">
        <v>12</v>
      </c>
      <c r="W21" s="40">
        <f t="shared" si="9"/>
        <v>16.216216216216218</v>
      </c>
      <c r="X21" s="39">
        <v>10</v>
      </c>
      <c r="Y21" s="40">
        <f t="shared" si="10"/>
        <v>13.513513513513514</v>
      </c>
      <c r="Z21" s="39">
        <v>0</v>
      </c>
      <c r="AA21" s="32"/>
    </row>
    <row r="22" spans="1:27" ht="12.75">
      <c r="A22" s="39">
        <v>38</v>
      </c>
      <c r="B22" s="39" t="s">
        <v>19</v>
      </c>
      <c r="C22" s="39">
        <v>34</v>
      </c>
      <c r="D22" s="39">
        <v>0</v>
      </c>
      <c r="E22" s="40">
        <f t="shared" si="0"/>
        <v>0</v>
      </c>
      <c r="F22" s="39">
        <v>6</v>
      </c>
      <c r="G22" s="40">
        <f t="shared" si="1"/>
        <v>17.647058823529413</v>
      </c>
      <c r="H22" s="39">
        <v>5</v>
      </c>
      <c r="I22" s="40">
        <f t="shared" si="2"/>
        <v>14.705882352941178</v>
      </c>
      <c r="J22" s="39">
        <v>2</v>
      </c>
      <c r="K22" s="40">
        <f t="shared" si="3"/>
        <v>5.88235294117647</v>
      </c>
      <c r="L22" s="39">
        <v>3</v>
      </c>
      <c r="M22" s="40">
        <f t="shared" si="4"/>
        <v>8.823529411764707</v>
      </c>
      <c r="N22" s="39">
        <v>3</v>
      </c>
      <c r="O22" s="40">
        <f t="shared" si="5"/>
        <v>8.823529411764707</v>
      </c>
      <c r="P22" s="39">
        <v>7</v>
      </c>
      <c r="Q22" s="40">
        <f t="shared" si="6"/>
        <v>20.588235294117645</v>
      </c>
      <c r="R22" s="39">
        <v>3</v>
      </c>
      <c r="S22" s="40">
        <f t="shared" si="7"/>
        <v>8.823529411764707</v>
      </c>
      <c r="T22" s="39">
        <v>2</v>
      </c>
      <c r="U22" s="40">
        <f t="shared" si="8"/>
        <v>5.88235294117647</v>
      </c>
      <c r="V22" s="39">
        <v>3</v>
      </c>
      <c r="W22" s="40">
        <f t="shared" si="9"/>
        <v>8.823529411764707</v>
      </c>
      <c r="X22" s="39">
        <v>5</v>
      </c>
      <c r="Y22" s="40">
        <f t="shared" si="10"/>
        <v>14.705882352941178</v>
      </c>
      <c r="Z22" s="39">
        <v>5</v>
      </c>
      <c r="AA22" s="32"/>
    </row>
    <row r="23" spans="1:27" ht="12.75">
      <c r="A23" s="44">
        <v>39</v>
      </c>
      <c r="B23" s="44" t="s">
        <v>20</v>
      </c>
      <c r="C23" s="45">
        <v>55</v>
      </c>
      <c r="D23" s="45">
        <v>4</v>
      </c>
      <c r="E23" s="46">
        <f t="shared" si="0"/>
        <v>7.2727272727272725</v>
      </c>
      <c r="F23" s="45">
        <v>1</v>
      </c>
      <c r="G23" s="46">
        <f t="shared" si="1"/>
        <v>1.8181818181818181</v>
      </c>
      <c r="H23" s="45">
        <v>3</v>
      </c>
      <c r="I23" s="46">
        <f t="shared" si="2"/>
        <v>5.454545454545454</v>
      </c>
      <c r="J23" s="45">
        <v>3</v>
      </c>
      <c r="K23" s="46">
        <f t="shared" si="3"/>
        <v>5.454545454545454</v>
      </c>
      <c r="L23" s="45">
        <v>5</v>
      </c>
      <c r="M23" s="46">
        <f t="shared" si="4"/>
        <v>9.090909090909092</v>
      </c>
      <c r="N23" s="45">
        <v>7</v>
      </c>
      <c r="O23" s="46">
        <f t="shared" si="5"/>
        <v>12.727272727272727</v>
      </c>
      <c r="P23" s="45">
        <v>9</v>
      </c>
      <c r="Q23" s="46">
        <f t="shared" si="6"/>
        <v>16.363636363636363</v>
      </c>
      <c r="R23" s="45">
        <v>15</v>
      </c>
      <c r="S23" s="46">
        <f t="shared" si="7"/>
        <v>27.27272727272727</v>
      </c>
      <c r="T23" s="45">
        <v>5</v>
      </c>
      <c r="U23" s="46">
        <f t="shared" si="8"/>
        <v>9.090909090909092</v>
      </c>
      <c r="V23" s="45">
        <v>3</v>
      </c>
      <c r="W23" s="46">
        <f t="shared" si="9"/>
        <v>5.454545454545454</v>
      </c>
      <c r="X23" s="45">
        <v>10</v>
      </c>
      <c r="Y23" s="46">
        <f t="shared" si="10"/>
        <v>18.181818181818183</v>
      </c>
      <c r="Z23" s="45">
        <v>10</v>
      </c>
      <c r="AA23" s="32"/>
    </row>
    <row r="24" spans="1:27" ht="12.75">
      <c r="A24" s="47"/>
      <c r="B24" s="47" t="s">
        <v>21</v>
      </c>
      <c r="C24" s="48">
        <v>830</v>
      </c>
      <c r="D24" s="48">
        <f aca="true" t="shared" si="12" ref="D24:Z24">SUM(D4:D17)</f>
        <v>19</v>
      </c>
      <c r="E24" s="49">
        <f t="shared" si="0"/>
        <v>2.289156626506024</v>
      </c>
      <c r="F24" s="48">
        <f t="shared" si="12"/>
        <v>48</v>
      </c>
      <c r="G24" s="49">
        <f t="shared" si="1"/>
        <v>5.783132530120482</v>
      </c>
      <c r="H24" s="48">
        <f t="shared" si="12"/>
        <v>64</v>
      </c>
      <c r="I24" s="49">
        <f t="shared" si="2"/>
        <v>7.710843373493977</v>
      </c>
      <c r="J24" s="48">
        <f t="shared" si="12"/>
        <v>99</v>
      </c>
      <c r="K24" s="49">
        <f t="shared" si="3"/>
        <v>11.927710843373495</v>
      </c>
      <c r="L24" s="48">
        <f t="shared" si="12"/>
        <v>120</v>
      </c>
      <c r="M24" s="49">
        <f t="shared" si="4"/>
        <v>14.457831325301203</v>
      </c>
      <c r="N24" s="48">
        <f t="shared" si="12"/>
        <v>139</v>
      </c>
      <c r="O24" s="49">
        <f t="shared" si="5"/>
        <v>16.74698795180723</v>
      </c>
      <c r="P24" s="48">
        <f t="shared" si="12"/>
        <v>134</v>
      </c>
      <c r="Q24" s="49">
        <f t="shared" si="6"/>
        <v>16.14457831325301</v>
      </c>
      <c r="R24" s="48">
        <f t="shared" si="12"/>
        <v>115</v>
      </c>
      <c r="S24" s="49">
        <f t="shared" si="7"/>
        <v>13.855421686746988</v>
      </c>
      <c r="T24" s="48">
        <f t="shared" si="12"/>
        <v>46</v>
      </c>
      <c r="U24" s="49">
        <f t="shared" si="8"/>
        <v>5.542168674698795</v>
      </c>
      <c r="V24" s="48">
        <f t="shared" si="12"/>
        <v>46</v>
      </c>
      <c r="W24" s="49">
        <f t="shared" si="9"/>
        <v>5.542168674698795</v>
      </c>
      <c r="X24" s="48">
        <f t="shared" si="12"/>
        <v>73</v>
      </c>
      <c r="Y24" s="49">
        <f t="shared" si="10"/>
        <v>8.795180722891565</v>
      </c>
      <c r="Z24" s="48">
        <f t="shared" si="12"/>
        <v>53</v>
      </c>
      <c r="AA24" s="32"/>
    </row>
    <row r="26" spans="2:26" s="50" customFormat="1" ht="12.75">
      <c r="B26" s="50" t="s">
        <v>85</v>
      </c>
      <c r="C26" s="50">
        <v>840</v>
      </c>
      <c r="D26" s="50">
        <v>19</v>
      </c>
      <c r="E26" s="51">
        <v>2.261904761904762</v>
      </c>
      <c r="F26" s="50">
        <v>54</v>
      </c>
      <c r="G26" s="51">
        <v>6.428571428571428</v>
      </c>
      <c r="H26" s="50">
        <v>73</v>
      </c>
      <c r="I26" s="51">
        <v>8.69047619047619</v>
      </c>
      <c r="J26" s="50">
        <v>94</v>
      </c>
      <c r="K26" s="51">
        <v>11.190476190476192</v>
      </c>
      <c r="L26" s="50">
        <v>119</v>
      </c>
      <c r="M26" s="51">
        <v>14.166666666666666</v>
      </c>
      <c r="N26" s="50">
        <v>154</v>
      </c>
      <c r="O26" s="51">
        <v>18.333333333333332</v>
      </c>
      <c r="P26" s="50">
        <v>140</v>
      </c>
      <c r="Q26" s="51">
        <v>16.666666666666664</v>
      </c>
      <c r="R26" s="50">
        <v>112</v>
      </c>
      <c r="S26" s="51">
        <v>13.333333333333334</v>
      </c>
      <c r="T26" s="50">
        <v>43</v>
      </c>
      <c r="U26" s="51">
        <v>5.119047619047619</v>
      </c>
      <c r="V26" s="50">
        <v>32</v>
      </c>
      <c r="W26" s="51">
        <v>3.8095238095238098</v>
      </c>
      <c r="X26" s="50">
        <v>39</v>
      </c>
      <c r="Y26" s="51">
        <v>4.642857142857143</v>
      </c>
      <c r="Z26" s="50">
        <v>26</v>
      </c>
    </row>
    <row r="27" spans="2:26" s="50" customFormat="1" ht="12.75">
      <c r="B27" s="50" t="s">
        <v>51</v>
      </c>
      <c r="C27" s="50">
        <v>944</v>
      </c>
      <c r="D27" s="50">
        <v>17</v>
      </c>
      <c r="E27" s="51">
        <v>1.8008474576271187</v>
      </c>
      <c r="F27" s="50">
        <v>54</v>
      </c>
      <c r="G27" s="51">
        <v>5.720338983050848</v>
      </c>
      <c r="H27" s="50">
        <v>93</v>
      </c>
      <c r="I27" s="51">
        <v>9.851694915254237</v>
      </c>
      <c r="J27" s="50">
        <v>83</v>
      </c>
      <c r="K27" s="51">
        <v>8.792372881355933</v>
      </c>
      <c r="L27" s="50">
        <v>119</v>
      </c>
      <c r="M27" s="51">
        <v>12.60593220338983</v>
      </c>
      <c r="N27" s="50">
        <v>155</v>
      </c>
      <c r="O27" s="51">
        <v>16.41949152542373</v>
      </c>
      <c r="P27" s="50">
        <v>137</v>
      </c>
      <c r="Q27" s="51">
        <v>14.51271186440678</v>
      </c>
      <c r="R27" s="50">
        <v>134</v>
      </c>
      <c r="S27" s="51">
        <v>14.194915254237289</v>
      </c>
      <c r="T27" s="50">
        <v>74</v>
      </c>
      <c r="U27" s="51">
        <v>7.838983050847458</v>
      </c>
      <c r="V27" s="50">
        <v>78</v>
      </c>
      <c r="W27" s="51">
        <v>8.26271186440678</v>
      </c>
      <c r="X27" s="50">
        <v>122</v>
      </c>
      <c r="Y27" s="51">
        <v>12.923728813559322</v>
      </c>
      <c r="Z27" s="50">
        <v>110</v>
      </c>
    </row>
  </sheetData>
  <sheetProtection/>
  <mergeCells count="15">
    <mergeCell ref="A2:B3"/>
    <mergeCell ref="C2:C3"/>
    <mergeCell ref="D2:E2"/>
    <mergeCell ref="F2:G2"/>
    <mergeCell ref="H2:I2"/>
    <mergeCell ref="A1:Z1"/>
    <mergeCell ref="V2:W2"/>
    <mergeCell ref="X2:Y2"/>
    <mergeCell ref="Z2:Z3"/>
    <mergeCell ref="J2:K2"/>
    <mergeCell ref="L2:M2"/>
    <mergeCell ref="N2:O2"/>
    <mergeCell ref="P2:Q2"/>
    <mergeCell ref="R2:S2"/>
    <mergeCell ref="T2:U2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421875" style="58" customWidth="1"/>
    <col min="2" max="2" width="18.421875" style="58" bestFit="1" customWidth="1"/>
    <col min="3" max="3" width="9.140625" style="58" customWidth="1"/>
    <col min="4" max="9" width="7.28125" style="58" customWidth="1"/>
    <col min="10" max="10" width="9.8515625" style="58" customWidth="1"/>
    <col min="11" max="12" width="7.28125" style="58" customWidth="1"/>
    <col min="13" max="13" width="11.00390625" style="58" customWidth="1"/>
    <col min="14" max="15" width="7.28125" style="58" customWidth="1"/>
    <col min="16" max="16" width="10.28125" style="58" customWidth="1"/>
    <col min="17" max="17" width="8.57421875" style="59" bestFit="1" customWidth="1"/>
    <col min="18" max="19" width="9.140625" style="59" customWidth="1"/>
    <col min="20" max="16384" width="9.140625" style="58" customWidth="1"/>
  </cols>
  <sheetData>
    <row r="1" spans="2:16" ht="15">
      <c r="B1" s="146" t="s">
        <v>93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ht="4.5" customHeight="1"/>
    <row r="3" spans="1:16" ht="29.25" customHeight="1">
      <c r="A3" s="147" t="s">
        <v>84</v>
      </c>
      <c r="B3" s="147"/>
      <c r="C3" s="149" t="s">
        <v>24</v>
      </c>
      <c r="D3" s="151" t="s">
        <v>67</v>
      </c>
      <c r="E3" s="151"/>
      <c r="F3" s="151" t="s">
        <v>68</v>
      </c>
      <c r="G3" s="151"/>
      <c r="H3" s="151" t="s">
        <v>69</v>
      </c>
      <c r="I3" s="151"/>
      <c r="J3" s="152" t="s">
        <v>70</v>
      </c>
      <c r="K3" s="151" t="s">
        <v>71</v>
      </c>
      <c r="L3" s="151"/>
      <c r="M3" s="152" t="s">
        <v>72</v>
      </c>
      <c r="N3" s="151" t="s">
        <v>73</v>
      </c>
      <c r="O3" s="151"/>
      <c r="P3" s="152" t="s">
        <v>74</v>
      </c>
    </row>
    <row r="4" spans="1:16" ht="9.75" customHeight="1">
      <c r="A4" s="148"/>
      <c r="B4" s="148"/>
      <c r="C4" s="150"/>
      <c r="D4" s="60"/>
      <c r="E4" s="60" t="s">
        <v>65</v>
      </c>
      <c r="F4" s="60"/>
      <c r="G4" s="60" t="s">
        <v>65</v>
      </c>
      <c r="H4" s="60"/>
      <c r="I4" s="60" t="s">
        <v>65</v>
      </c>
      <c r="J4" s="153"/>
      <c r="K4" s="60"/>
      <c r="L4" s="60" t="s">
        <v>65</v>
      </c>
      <c r="M4" s="153"/>
      <c r="N4" s="60"/>
      <c r="O4" s="60" t="s">
        <v>65</v>
      </c>
      <c r="P4" s="153"/>
    </row>
    <row r="5" spans="1:16" ht="9.75" customHeight="1">
      <c r="A5" s="114"/>
      <c r="B5" s="114"/>
      <c r="C5" s="115" t="s">
        <v>75</v>
      </c>
      <c r="D5" s="151" t="s">
        <v>76</v>
      </c>
      <c r="E5" s="151"/>
      <c r="F5" s="151" t="s">
        <v>77</v>
      </c>
      <c r="G5" s="151"/>
      <c r="H5" s="151" t="s">
        <v>78</v>
      </c>
      <c r="I5" s="151"/>
      <c r="J5" s="116" t="s">
        <v>79</v>
      </c>
      <c r="K5" s="151" t="s">
        <v>80</v>
      </c>
      <c r="L5" s="151"/>
      <c r="M5" s="116" t="s">
        <v>81</v>
      </c>
      <c r="N5" s="151" t="s">
        <v>82</v>
      </c>
      <c r="O5" s="151"/>
      <c r="P5" s="116" t="s">
        <v>83</v>
      </c>
    </row>
    <row r="6" spans="1:19" ht="12" customHeight="1">
      <c r="A6" s="110">
        <v>10</v>
      </c>
      <c r="B6" s="110" t="s">
        <v>1</v>
      </c>
      <c r="C6" s="111">
        <f>D6+F6+H6+K6+N6</f>
        <v>23</v>
      </c>
      <c r="D6" s="112"/>
      <c r="E6" s="113"/>
      <c r="F6" s="112"/>
      <c r="G6" s="113"/>
      <c r="H6" s="112"/>
      <c r="I6" s="113"/>
      <c r="J6" s="112"/>
      <c r="K6" s="112">
        <v>23</v>
      </c>
      <c r="L6" s="113">
        <f>K6*100/C6</f>
        <v>100</v>
      </c>
      <c r="M6" s="112">
        <v>12</v>
      </c>
      <c r="N6" s="112"/>
      <c r="O6" s="113"/>
      <c r="P6" s="112"/>
      <c r="Q6" s="59" t="str">
        <f>IF(D6+F6+H6+K6+N6=C6," ","@@@")</f>
        <v> </v>
      </c>
      <c r="R6" s="64"/>
      <c r="S6" s="64"/>
    </row>
    <row r="7" spans="1:19" ht="12" customHeight="1">
      <c r="A7" s="65">
        <v>25</v>
      </c>
      <c r="B7" s="65" t="s">
        <v>2</v>
      </c>
      <c r="C7" s="66"/>
      <c r="D7" s="67"/>
      <c r="E7" s="68"/>
      <c r="F7" s="67"/>
      <c r="G7" s="68"/>
      <c r="H7" s="67"/>
      <c r="I7" s="68"/>
      <c r="J7" s="67"/>
      <c r="K7" s="67"/>
      <c r="L7" s="68"/>
      <c r="M7" s="67"/>
      <c r="N7" s="67"/>
      <c r="O7" s="68"/>
      <c r="P7" s="67"/>
      <c r="Q7" s="59" t="str">
        <f aca="true" t="shared" si="0" ref="Q7:Q26">IF(D7+F7+H7+K7+N7=C7," ","@@@")</f>
        <v> </v>
      </c>
      <c r="R7" s="64"/>
      <c r="S7" s="64"/>
    </row>
    <row r="8" spans="1:19" ht="12" customHeight="1">
      <c r="A8" s="65">
        <v>27</v>
      </c>
      <c r="B8" s="65" t="s">
        <v>3</v>
      </c>
      <c r="C8" s="69"/>
      <c r="D8" s="67"/>
      <c r="E8" s="68"/>
      <c r="F8" s="67"/>
      <c r="G8" s="68"/>
      <c r="H8" s="67"/>
      <c r="I8" s="68"/>
      <c r="J8" s="67"/>
      <c r="K8" s="67"/>
      <c r="L8" s="68"/>
      <c r="M8" s="67"/>
      <c r="N8" s="67"/>
      <c r="O8" s="68"/>
      <c r="P8" s="67"/>
      <c r="Q8" s="59" t="str">
        <f t="shared" si="0"/>
        <v> </v>
      </c>
      <c r="R8" s="64"/>
      <c r="S8" s="64"/>
    </row>
    <row r="9" spans="1:19" ht="12" customHeight="1">
      <c r="A9" s="65">
        <v>28</v>
      </c>
      <c r="B9" s="65" t="s">
        <v>4</v>
      </c>
      <c r="C9" s="69">
        <f aca="true" t="shared" si="1" ref="C9:C25">D9+F9+H9+K9+N9</f>
        <v>27</v>
      </c>
      <c r="D9" s="67"/>
      <c r="E9" s="68"/>
      <c r="F9" s="67"/>
      <c r="G9" s="68"/>
      <c r="H9" s="67">
        <v>2</v>
      </c>
      <c r="I9" s="68">
        <f>H9*100/C9</f>
        <v>7.407407407407407</v>
      </c>
      <c r="J9" s="67">
        <v>2</v>
      </c>
      <c r="K9" s="67">
        <v>22</v>
      </c>
      <c r="L9" s="68">
        <f>K9*100/C9</f>
        <v>81.48148148148148</v>
      </c>
      <c r="M9" s="67">
        <v>7</v>
      </c>
      <c r="N9" s="67">
        <v>3</v>
      </c>
      <c r="O9" s="68">
        <f>N9*100/C9</f>
        <v>11.11111111111111</v>
      </c>
      <c r="P9" s="67"/>
      <c r="Q9" s="59" t="str">
        <f t="shared" si="0"/>
        <v> </v>
      </c>
      <c r="R9" s="64"/>
      <c r="S9" s="64"/>
    </row>
    <row r="10" spans="1:19" ht="12" customHeight="1">
      <c r="A10" s="65">
        <v>29</v>
      </c>
      <c r="B10" s="65" t="s">
        <v>5</v>
      </c>
      <c r="C10" s="58">
        <f t="shared" si="1"/>
        <v>24</v>
      </c>
      <c r="D10" s="67"/>
      <c r="E10" s="68"/>
      <c r="F10" s="67"/>
      <c r="G10" s="68"/>
      <c r="H10" s="67"/>
      <c r="I10" s="68"/>
      <c r="J10" s="67"/>
      <c r="K10" s="67">
        <v>21</v>
      </c>
      <c r="L10" s="68">
        <f>K10*100/C10</f>
        <v>87.5</v>
      </c>
      <c r="M10" s="67">
        <v>3</v>
      </c>
      <c r="N10" s="67">
        <v>3</v>
      </c>
      <c r="O10" s="68">
        <f>N10*100/C10</f>
        <v>12.5</v>
      </c>
      <c r="P10" s="67">
        <v>3</v>
      </c>
      <c r="Q10" s="59" t="str">
        <f t="shared" si="0"/>
        <v> </v>
      </c>
      <c r="R10" s="64"/>
      <c r="S10" s="64"/>
    </row>
    <row r="11" spans="1:19" ht="12" customHeight="1">
      <c r="A11" s="65">
        <v>30</v>
      </c>
      <c r="B11" s="65" t="s">
        <v>6</v>
      </c>
      <c r="C11" s="69">
        <f t="shared" si="1"/>
        <v>28</v>
      </c>
      <c r="D11" s="67"/>
      <c r="E11" s="68"/>
      <c r="F11" s="67"/>
      <c r="G11" s="68"/>
      <c r="H11" s="67">
        <v>1</v>
      </c>
      <c r="I11" s="68">
        <f>H11*100/C11</f>
        <v>3.5714285714285716</v>
      </c>
      <c r="J11" s="67"/>
      <c r="K11" s="67">
        <v>26</v>
      </c>
      <c r="L11" s="68">
        <f>K11*100/C11</f>
        <v>92.85714285714286</v>
      </c>
      <c r="M11" s="67">
        <v>12</v>
      </c>
      <c r="N11" s="67">
        <v>1</v>
      </c>
      <c r="O11" s="68">
        <f>N11*100/C11</f>
        <v>3.5714285714285716</v>
      </c>
      <c r="P11" s="67"/>
      <c r="Q11" s="59" t="str">
        <f t="shared" si="0"/>
        <v> </v>
      </c>
      <c r="R11" s="64"/>
      <c r="S11" s="64"/>
    </row>
    <row r="12" spans="1:19" ht="12" customHeight="1">
      <c r="A12" s="65">
        <v>31</v>
      </c>
      <c r="B12" s="65" t="s">
        <v>7</v>
      </c>
      <c r="C12" s="70">
        <f t="shared" si="1"/>
        <v>19</v>
      </c>
      <c r="D12" s="67"/>
      <c r="E12" s="68"/>
      <c r="F12" s="67"/>
      <c r="G12" s="68"/>
      <c r="H12" s="67"/>
      <c r="I12" s="68"/>
      <c r="J12" s="67"/>
      <c r="K12" s="67">
        <v>19</v>
      </c>
      <c r="L12" s="68">
        <f>K12*100/C12</f>
        <v>100</v>
      </c>
      <c r="M12" s="67">
        <v>1</v>
      </c>
      <c r="N12" s="67"/>
      <c r="O12" s="68"/>
      <c r="P12" s="67">
        <v>3</v>
      </c>
      <c r="Q12" s="59" t="str">
        <f t="shared" si="0"/>
        <v> </v>
      </c>
      <c r="R12" s="64"/>
      <c r="S12" s="64"/>
    </row>
    <row r="13" spans="1:19" ht="12" customHeight="1">
      <c r="A13" s="65">
        <v>32</v>
      </c>
      <c r="B13" s="65" t="s">
        <v>8</v>
      </c>
      <c r="C13" s="69">
        <f t="shared" si="1"/>
        <v>35</v>
      </c>
      <c r="D13" s="67"/>
      <c r="E13" s="68"/>
      <c r="F13" s="67"/>
      <c r="G13" s="68"/>
      <c r="H13" s="67"/>
      <c r="I13" s="68"/>
      <c r="J13" s="67"/>
      <c r="K13" s="67">
        <v>32</v>
      </c>
      <c r="L13" s="68">
        <f>K13*100/C13</f>
        <v>91.42857142857143</v>
      </c>
      <c r="M13" s="67">
        <v>4</v>
      </c>
      <c r="N13" s="67">
        <v>3</v>
      </c>
      <c r="O13" s="68">
        <f>N13*100/C13</f>
        <v>8.571428571428571</v>
      </c>
      <c r="P13" s="67">
        <v>5</v>
      </c>
      <c r="Q13" s="59" t="str">
        <f t="shared" si="0"/>
        <v> </v>
      </c>
      <c r="R13" s="64"/>
      <c r="S13" s="64"/>
    </row>
    <row r="14" spans="1:19" ht="12" customHeight="1">
      <c r="A14" s="65">
        <v>41</v>
      </c>
      <c r="B14" s="65" t="s">
        <v>9</v>
      </c>
      <c r="C14" s="69">
        <f t="shared" si="1"/>
        <v>86</v>
      </c>
      <c r="D14" s="67"/>
      <c r="E14" s="68"/>
      <c r="F14" s="67"/>
      <c r="G14" s="68"/>
      <c r="H14" s="67"/>
      <c r="I14" s="68"/>
      <c r="J14" s="67"/>
      <c r="K14" s="67">
        <v>86</v>
      </c>
      <c r="L14" s="68">
        <f aca="true" t="shared" si="2" ref="L14:L26">K14*100/C14</f>
        <v>100</v>
      </c>
      <c r="M14" s="67">
        <v>6</v>
      </c>
      <c r="N14" s="67"/>
      <c r="O14" s="68"/>
      <c r="P14" s="67"/>
      <c r="Q14" s="59" t="str">
        <f t="shared" si="0"/>
        <v> </v>
      </c>
      <c r="R14" s="64"/>
      <c r="S14" s="64"/>
    </row>
    <row r="15" spans="1:19" ht="12" customHeight="1">
      <c r="A15" s="65">
        <v>42</v>
      </c>
      <c r="B15" s="65" t="s">
        <v>10</v>
      </c>
      <c r="C15" s="66">
        <f t="shared" si="1"/>
        <v>59</v>
      </c>
      <c r="D15" s="67"/>
      <c r="E15" s="68"/>
      <c r="F15" s="67">
        <v>1</v>
      </c>
      <c r="G15" s="68">
        <f>F15*100/C15</f>
        <v>1.694915254237288</v>
      </c>
      <c r="H15" s="67">
        <v>2</v>
      </c>
      <c r="I15" s="68">
        <f aca="true" t="shared" si="3" ref="I15:I22">H15*100/C15</f>
        <v>3.389830508474576</v>
      </c>
      <c r="J15" s="67">
        <v>2</v>
      </c>
      <c r="K15" s="67">
        <v>54</v>
      </c>
      <c r="L15" s="68">
        <f t="shared" si="2"/>
        <v>91.52542372881356</v>
      </c>
      <c r="M15" s="67">
        <v>11</v>
      </c>
      <c r="N15" s="67">
        <v>2</v>
      </c>
      <c r="O15" s="68">
        <f>N15*100/C15</f>
        <v>3.389830508474576</v>
      </c>
      <c r="P15" s="67"/>
      <c r="Q15" s="59" t="str">
        <f t="shared" si="0"/>
        <v> </v>
      </c>
      <c r="R15" s="64"/>
      <c r="S15" s="64"/>
    </row>
    <row r="16" spans="1:19" ht="12" customHeight="1">
      <c r="A16" s="65">
        <v>43</v>
      </c>
      <c r="B16" s="65" t="s">
        <v>11</v>
      </c>
      <c r="C16" s="66">
        <f t="shared" si="1"/>
        <v>81</v>
      </c>
      <c r="D16" s="67">
        <v>1</v>
      </c>
      <c r="E16" s="68">
        <f>D16*100/C16</f>
        <v>1.2345679012345678</v>
      </c>
      <c r="F16" s="67">
        <v>1</v>
      </c>
      <c r="G16" s="68">
        <f>F16*100/C16</f>
        <v>1.2345679012345678</v>
      </c>
      <c r="H16" s="67">
        <v>4</v>
      </c>
      <c r="I16" s="68">
        <f t="shared" si="3"/>
        <v>4.938271604938271</v>
      </c>
      <c r="J16" s="67">
        <v>6</v>
      </c>
      <c r="K16" s="67">
        <v>75</v>
      </c>
      <c r="L16" s="68">
        <f t="shared" si="2"/>
        <v>92.5925925925926</v>
      </c>
      <c r="M16" s="67">
        <v>14</v>
      </c>
      <c r="N16" s="67"/>
      <c r="O16" s="68"/>
      <c r="P16" s="67">
        <v>7</v>
      </c>
      <c r="Q16" s="59" t="str">
        <f t="shared" si="0"/>
        <v> </v>
      </c>
      <c r="R16" s="64"/>
      <c r="S16" s="64"/>
    </row>
    <row r="17" spans="1:19" ht="12" customHeight="1">
      <c r="A17" s="65">
        <v>44</v>
      </c>
      <c r="B17" s="65" t="s">
        <v>12</v>
      </c>
      <c r="C17" s="66">
        <f t="shared" si="1"/>
        <v>72</v>
      </c>
      <c r="D17" s="67"/>
      <c r="E17" s="68"/>
      <c r="F17" s="67"/>
      <c r="G17" s="68"/>
      <c r="H17" s="67">
        <v>2</v>
      </c>
      <c r="I17" s="68">
        <f t="shared" si="3"/>
        <v>2.7777777777777777</v>
      </c>
      <c r="J17" s="67"/>
      <c r="K17" s="67">
        <v>69</v>
      </c>
      <c r="L17" s="68">
        <f t="shared" si="2"/>
        <v>95.83333333333333</v>
      </c>
      <c r="M17" s="67">
        <v>16</v>
      </c>
      <c r="N17" s="67">
        <v>1</v>
      </c>
      <c r="O17" s="68">
        <f>N17*100/C17</f>
        <v>1.3888888888888888</v>
      </c>
      <c r="P17" s="67">
        <v>7</v>
      </c>
      <c r="Q17" s="59" t="str">
        <f t="shared" si="0"/>
        <v> </v>
      </c>
      <c r="R17" s="64"/>
      <c r="S17" s="64"/>
    </row>
    <row r="18" spans="1:19" ht="12" customHeight="1">
      <c r="A18" s="65">
        <v>45</v>
      </c>
      <c r="B18" s="65" t="s">
        <v>13</v>
      </c>
      <c r="C18" s="66">
        <f t="shared" si="1"/>
        <v>108</v>
      </c>
      <c r="D18" s="67">
        <v>0</v>
      </c>
      <c r="E18" s="68"/>
      <c r="F18" s="67">
        <v>0</v>
      </c>
      <c r="G18" s="68"/>
      <c r="H18" s="67">
        <v>1</v>
      </c>
      <c r="I18" s="68">
        <f t="shared" si="3"/>
        <v>0.9259259259259259</v>
      </c>
      <c r="J18" s="67">
        <v>1</v>
      </c>
      <c r="K18" s="67">
        <v>106</v>
      </c>
      <c r="L18" s="68">
        <f t="shared" si="2"/>
        <v>98.14814814814815</v>
      </c>
      <c r="M18" s="67">
        <v>12</v>
      </c>
      <c r="N18" s="67">
        <v>1</v>
      </c>
      <c r="O18" s="68">
        <f>N18*100/C18</f>
        <v>0.9259259259259259</v>
      </c>
      <c r="P18" s="67">
        <v>1</v>
      </c>
      <c r="Q18" s="59" t="str">
        <f t="shared" si="0"/>
        <v> </v>
      </c>
      <c r="R18" s="64"/>
      <c r="S18" s="64"/>
    </row>
    <row r="19" spans="1:19" ht="12" customHeight="1">
      <c r="A19" s="71"/>
      <c r="B19" s="71" t="s">
        <v>14</v>
      </c>
      <c r="C19" s="72">
        <f>SUM(C20:C25)</f>
        <v>329</v>
      </c>
      <c r="D19" s="73">
        <f>SUM(D20:D25)</f>
        <v>4</v>
      </c>
      <c r="E19" s="74">
        <f>D19*100/C19</f>
        <v>1.21580547112462</v>
      </c>
      <c r="F19" s="73">
        <f>SUM(F20:F25)</f>
        <v>2</v>
      </c>
      <c r="G19" s="74">
        <f>F19*100/C19</f>
        <v>0.60790273556231</v>
      </c>
      <c r="H19" s="73">
        <f>SUM(H20:H25)</f>
        <v>6</v>
      </c>
      <c r="I19" s="74">
        <f t="shared" si="3"/>
        <v>1.8237082066869301</v>
      </c>
      <c r="J19" s="73">
        <f>SUM(J20:J25)</f>
        <v>5</v>
      </c>
      <c r="K19" s="73">
        <f>SUM(K20:K25)</f>
        <v>300</v>
      </c>
      <c r="L19" s="74">
        <f t="shared" si="2"/>
        <v>91.1854103343465</v>
      </c>
      <c r="M19" s="73">
        <f>SUM(M20:M25)</f>
        <v>63</v>
      </c>
      <c r="N19" s="73">
        <f>SUM(N20:N25)</f>
        <v>17</v>
      </c>
      <c r="O19" s="74">
        <f>N19*100/C19</f>
        <v>5.167173252279635</v>
      </c>
      <c r="P19" s="73">
        <f>SUM(P20:P25)</f>
        <v>5</v>
      </c>
      <c r="Q19" s="59" t="str">
        <f t="shared" si="0"/>
        <v> </v>
      </c>
      <c r="R19" s="64"/>
      <c r="S19" s="64"/>
    </row>
    <row r="20" spans="1:19" ht="12" customHeight="1">
      <c r="A20" s="75">
        <v>34</v>
      </c>
      <c r="B20" s="75" t="s">
        <v>15</v>
      </c>
      <c r="C20" s="61">
        <f t="shared" si="1"/>
        <v>45</v>
      </c>
      <c r="D20" s="62"/>
      <c r="E20" s="63"/>
      <c r="F20" s="62"/>
      <c r="G20" s="63"/>
      <c r="H20" s="62">
        <v>1</v>
      </c>
      <c r="I20" s="68">
        <f t="shared" si="3"/>
        <v>2.2222222222222223</v>
      </c>
      <c r="J20" s="62">
        <v>1</v>
      </c>
      <c r="K20" s="62">
        <v>43</v>
      </c>
      <c r="L20" s="63">
        <f t="shared" si="2"/>
        <v>95.55555555555556</v>
      </c>
      <c r="M20" s="62">
        <v>11</v>
      </c>
      <c r="N20" s="62">
        <v>1</v>
      </c>
      <c r="O20" s="68">
        <f>N20*100/C20</f>
        <v>2.2222222222222223</v>
      </c>
      <c r="P20" s="62"/>
      <c r="Q20" s="59" t="str">
        <f t="shared" si="0"/>
        <v> </v>
      </c>
      <c r="R20" s="64"/>
      <c r="S20" s="64"/>
    </row>
    <row r="21" spans="1:19" ht="12" customHeight="1">
      <c r="A21" s="76">
        <v>35</v>
      </c>
      <c r="B21" s="76" t="s">
        <v>16</v>
      </c>
      <c r="C21" s="66">
        <f t="shared" si="1"/>
        <v>31</v>
      </c>
      <c r="D21" s="67"/>
      <c r="E21" s="68"/>
      <c r="F21" s="67"/>
      <c r="G21" s="68"/>
      <c r="H21" s="67"/>
      <c r="I21" s="68"/>
      <c r="J21" s="67"/>
      <c r="K21" s="67">
        <v>30</v>
      </c>
      <c r="L21" s="68">
        <f t="shared" si="2"/>
        <v>96.7741935483871</v>
      </c>
      <c r="M21" s="67">
        <v>6</v>
      </c>
      <c r="N21" s="67">
        <v>1</v>
      </c>
      <c r="O21" s="68">
        <f>N21*100/C21</f>
        <v>3.225806451612903</v>
      </c>
      <c r="P21" s="67"/>
      <c r="Q21" s="59" t="str">
        <f t="shared" si="0"/>
        <v> </v>
      </c>
      <c r="R21" s="64"/>
      <c r="S21" s="64"/>
    </row>
    <row r="22" spans="1:19" ht="12" customHeight="1">
      <c r="A22" s="76">
        <v>36</v>
      </c>
      <c r="B22" s="76" t="s">
        <v>17</v>
      </c>
      <c r="C22" s="66">
        <f t="shared" si="1"/>
        <v>61</v>
      </c>
      <c r="D22" s="67">
        <v>1</v>
      </c>
      <c r="E22" s="68">
        <f>D22*100/C22</f>
        <v>1.639344262295082</v>
      </c>
      <c r="F22" s="67"/>
      <c r="G22" s="68"/>
      <c r="H22" s="67">
        <v>2</v>
      </c>
      <c r="I22" s="68">
        <f t="shared" si="3"/>
        <v>3.278688524590164</v>
      </c>
      <c r="J22" s="67"/>
      <c r="K22" s="67">
        <v>58</v>
      </c>
      <c r="L22" s="68">
        <f t="shared" si="2"/>
        <v>95.08196721311475</v>
      </c>
      <c r="M22" s="67">
        <v>20</v>
      </c>
      <c r="N22" s="67"/>
      <c r="O22" s="68"/>
      <c r="P22" s="67"/>
      <c r="Q22" s="59" t="str">
        <f t="shared" si="0"/>
        <v> </v>
      </c>
      <c r="R22" s="64"/>
      <c r="S22" s="64"/>
    </row>
    <row r="23" spans="1:19" ht="12" customHeight="1">
      <c r="A23" s="76">
        <v>37</v>
      </c>
      <c r="B23" s="76" t="s">
        <v>18</v>
      </c>
      <c r="C23" s="66">
        <f t="shared" si="1"/>
        <v>76</v>
      </c>
      <c r="D23" s="67">
        <v>2</v>
      </c>
      <c r="E23" s="68">
        <f>D23*100/C23</f>
        <v>2.6315789473684212</v>
      </c>
      <c r="F23" s="67"/>
      <c r="G23" s="68"/>
      <c r="H23" s="67"/>
      <c r="I23" s="68"/>
      <c r="J23" s="67">
        <v>2</v>
      </c>
      <c r="K23" s="67">
        <v>74</v>
      </c>
      <c r="L23" s="68">
        <f t="shared" si="2"/>
        <v>97.36842105263158</v>
      </c>
      <c r="M23" s="67">
        <v>14</v>
      </c>
      <c r="N23" s="67"/>
      <c r="O23" s="68"/>
      <c r="P23" s="67"/>
      <c r="Q23" s="59" t="str">
        <f t="shared" si="0"/>
        <v> </v>
      </c>
      <c r="R23" s="64"/>
      <c r="S23" s="64"/>
    </row>
    <row r="24" spans="1:19" ht="12" customHeight="1">
      <c r="A24" s="76">
        <v>38</v>
      </c>
      <c r="B24" s="76" t="s">
        <v>19</v>
      </c>
      <c r="C24" s="66">
        <f t="shared" si="1"/>
        <v>44</v>
      </c>
      <c r="D24" s="67"/>
      <c r="E24" s="68"/>
      <c r="F24" s="67">
        <v>1</v>
      </c>
      <c r="G24" s="68">
        <f>F24*100/C24</f>
        <v>2.272727272727273</v>
      </c>
      <c r="H24" s="67"/>
      <c r="I24" s="68"/>
      <c r="J24" s="67"/>
      <c r="K24" s="67">
        <v>36</v>
      </c>
      <c r="L24" s="68">
        <f t="shared" si="2"/>
        <v>81.81818181818181</v>
      </c>
      <c r="M24" s="67"/>
      <c r="N24" s="67">
        <v>7</v>
      </c>
      <c r="O24" s="68">
        <f>N24*100/C24</f>
        <v>15.909090909090908</v>
      </c>
      <c r="P24" s="67">
        <v>5</v>
      </c>
      <c r="Q24" s="59" t="str">
        <f t="shared" si="0"/>
        <v> </v>
      </c>
      <c r="R24" s="64"/>
      <c r="S24" s="64"/>
    </row>
    <row r="25" spans="1:19" ht="12" customHeight="1">
      <c r="A25" s="77">
        <v>39</v>
      </c>
      <c r="B25" s="77" t="s">
        <v>20</v>
      </c>
      <c r="C25" s="78">
        <f t="shared" si="1"/>
        <v>72</v>
      </c>
      <c r="D25" s="79">
        <v>1</v>
      </c>
      <c r="E25" s="80">
        <f>D25*100/C25</f>
        <v>1.3888888888888888</v>
      </c>
      <c r="F25" s="79">
        <v>1</v>
      </c>
      <c r="G25" s="68">
        <f>F25*100/C25</f>
        <v>1.3888888888888888</v>
      </c>
      <c r="H25" s="79">
        <v>3</v>
      </c>
      <c r="I25" s="81">
        <f>H25*100/C25</f>
        <v>4.166666666666667</v>
      </c>
      <c r="J25" s="79">
        <v>2</v>
      </c>
      <c r="K25" s="79">
        <v>59</v>
      </c>
      <c r="L25" s="80">
        <f t="shared" si="2"/>
        <v>81.94444444444444</v>
      </c>
      <c r="M25" s="79">
        <v>12</v>
      </c>
      <c r="N25" s="79">
        <v>8</v>
      </c>
      <c r="O25" s="80">
        <f>N25*100/C25</f>
        <v>11.11111111111111</v>
      </c>
      <c r="P25" s="79"/>
      <c r="Q25" s="59" t="str">
        <f t="shared" si="0"/>
        <v> </v>
      </c>
      <c r="R25" s="64"/>
      <c r="S25" s="64"/>
    </row>
    <row r="26" spans="1:19" ht="12" customHeight="1">
      <c r="A26" s="82"/>
      <c r="B26" s="83" t="s">
        <v>21</v>
      </c>
      <c r="C26" s="84">
        <f>SUM(C6:C19)</f>
        <v>891</v>
      </c>
      <c r="D26" s="84">
        <f>SUM(D6:D19)</f>
        <v>5</v>
      </c>
      <c r="E26" s="85">
        <f>D26*100/C26</f>
        <v>0.5611672278338945</v>
      </c>
      <c r="F26" s="84">
        <f>SUM(F6:F19)</f>
        <v>4</v>
      </c>
      <c r="G26" s="85">
        <f>F26*100/C26</f>
        <v>0.4489337822671156</v>
      </c>
      <c r="H26" s="84">
        <f>SUM(H6:H19)</f>
        <v>18</v>
      </c>
      <c r="I26" s="86">
        <f>H26*100/C26</f>
        <v>2.0202020202020203</v>
      </c>
      <c r="J26" s="84">
        <f>SUM(J6:J19)</f>
        <v>16</v>
      </c>
      <c r="K26" s="84">
        <f>SUM(K6:K19)</f>
        <v>833</v>
      </c>
      <c r="L26" s="85">
        <f t="shared" si="2"/>
        <v>93.49046015712682</v>
      </c>
      <c r="M26" s="84">
        <f>SUM(M6:M19)</f>
        <v>161</v>
      </c>
      <c r="N26" s="84">
        <f>SUM(N6:N19)</f>
        <v>31</v>
      </c>
      <c r="O26" s="85">
        <f>N26*100/C26</f>
        <v>3.479236812570146</v>
      </c>
      <c r="P26" s="84">
        <f>SUM(P6:P19)</f>
        <v>31</v>
      </c>
      <c r="Q26" s="59" t="str">
        <f t="shared" si="0"/>
        <v> </v>
      </c>
      <c r="R26" s="64"/>
      <c r="S26" s="64"/>
    </row>
    <row r="27" spans="1:16" ht="7.5" customHeight="1">
      <c r="A27" s="87"/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9" s="91" customFormat="1" ht="12.75">
      <c r="A28" s="89"/>
      <c r="B28" s="89" t="s">
        <v>85</v>
      </c>
      <c r="C28" s="89">
        <v>912</v>
      </c>
      <c r="D28" s="89">
        <v>2</v>
      </c>
      <c r="E28" s="92">
        <v>0.21929824561403508</v>
      </c>
      <c r="F28" s="89">
        <v>4</v>
      </c>
      <c r="G28" s="92">
        <v>0.43859649122807015</v>
      </c>
      <c r="H28" s="89">
        <v>26</v>
      </c>
      <c r="I28" s="92">
        <v>2.8508771929824563</v>
      </c>
      <c r="J28" s="89">
        <v>19</v>
      </c>
      <c r="K28" s="89">
        <v>852</v>
      </c>
      <c r="L28" s="92">
        <v>93.42105263157895</v>
      </c>
      <c r="M28" s="89">
        <v>152</v>
      </c>
      <c r="N28" s="89">
        <v>28</v>
      </c>
      <c r="O28" s="92">
        <v>3.0701754385964914</v>
      </c>
      <c r="P28" s="89">
        <v>30</v>
      </c>
      <c r="Q28" s="90"/>
      <c r="R28" s="90"/>
      <c r="S28" s="90"/>
    </row>
    <row r="29" spans="1:16" ht="12.75">
      <c r="A29" s="94"/>
      <c r="B29" s="89" t="s">
        <v>51</v>
      </c>
      <c r="C29" s="89">
        <v>1085</v>
      </c>
      <c r="D29" s="89">
        <v>5</v>
      </c>
      <c r="E29" s="92">
        <v>0.4608294930875576</v>
      </c>
      <c r="F29" s="89">
        <v>4</v>
      </c>
      <c r="G29" s="92">
        <v>0.3686635944700461</v>
      </c>
      <c r="H29" s="89">
        <v>31</v>
      </c>
      <c r="I29" s="92">
        <v>2.857142857142857</v>
      </c>
      <c r="J29" s="89">
        <v>36</v>
      </c>
      <c r="K29" s="89">
        <v>1000</v>
      </c>
      <c r="L29" s="92">
        <v>92.16589861751152</v>
      </c>
      <c r="M29" s="89">
        <v>202</v>
      </c>
      <c r="N29" s="89">
        <v>45</v>
      </c>
      <c r="O29" s="92">
        <v>4.147465437788019</v>
      </c>
      <c r="P29" s="89">
        <v>46</v>
      </c>
    </row>
    <row r="30" spans="1:19" s="91" customFormat="1" ht="12.75">
      <c r="A30" s="89"/>
      <c r="B30" s="89" t="s">
        <v>40</v>
      </c>
      <c r="C30" s="89">
        <v>1134</v>
      </c>
      <c r="D30" s="89">
        <v>10</v>
      </c>
      <c r="E30" s="89">
        <v>0.88</v>
      </c>
      <c r="F30" s="89">
        <v>4</v>
      </c>
      <c r="G30" s="89">
        <v>0.35</v>
      </c>
      <c r="H30" s="89">
        <v>24</v>
      </c>
      <c r="I30" s="89">
        <v>2.12</v>
      </c>
      <c r="J30" s="89">
        <v>34</v>
      </c>
      <c r="K30" s="89">
        <v>1057</v>
      </c>
      <c r="L30" s="89">
        <v>93.21</v>
      </c>
      <c r="M30" s="89">
        <v>188</v>
      </c>
      <c r="N30" s="89">
        <v>39</v>
      </c>
      <c r="O30" s="89">
        <v>3.44</v>
      </c>
      <c r="P30" s="89">
        <v>30</v>
      </c>
      <c r="Q30" s="90"/>
      <c r="R30" s="90"/>
      <c r="S30" s="90"/>
    </row>
    <row r="31" spans="1:19" s="91" customFormat="1" ht="12.75">
      <c r="A31" s="89"/>
      <c r="B31" s="89" t="s">
        <v>41</v>
      </c>
      <c r="C31" s="89">
        <v>1058</v>
      </c>
      <c r="D31" s="89">
        <v>8</v>
      </c>
      <c r="E31" s="89">
        <v>0.76</v>
      </c>
      <c r="F31" s="89">
        <v>5</v>
      </c>
      <c r="G31" s="89">
        <v>0.47</v>
      </c>
      <c r="H31" s="89">
        <v>26</v>
      </c>
      <c r="I31" s="89">
        <v>2.46</v>
      </c>
      <c r="J31" s="89">
        <v>36</v>
      </c>
      <c r="K31" s="89">
        <v>983</v>
      </c>
      <c r="L31" s="89">
        <v>92.91</v>
      </c>
      <c r="M31" s="89">
        <v>169</v>
      </c>
      <c r="N31" s="89">
        <v>36</v>
      </c>
      <c r="O31" s="89">
        <v>3.4</v>
      </c>
      <c r="P31" s="89">
        <v>40</v>
      </c>
      <c r="Q31" s="90"/>
      <c r="R31" s="90"/>
      <c r="S31" s="90"/>
    </row>
    <row r="32" spans="1:19" s="91" customFormat="1" ht="12.75">
      <c r="A32" s="89"/>
      <c r="B32" s="89" t="s">
        <v>42</v>
      </c>
      <c r="C32" s="89">
        <v>1142</v>
      </c>
      <c r="D32" s="89">
        <v>11</v>
      </c>
      <c r="E32" s="89">
        <v>0.96</v>
      </c>
      <c r="F32" s="89">
        <v>6</v>
      </c>
      <c r="G32" s="89">
        <v>0.53</v>
      </c>
      <c r="H32" s="89">
        <v>32</v>
      </c>
      <c r="I32" s="92">
        <v>2.8</v>
      </c>
      <c r="J32" s="89">
        <v>46</v>
      </c>
      <c r="K32" s="89">
        <v>1044</v>
      </c>
      <c r="L32" s="89">
        <v>91.42</v>
      </c>
      <c r="M32" s="89">
        <v>180</v>
      </c>
      <c r="N32" s="89">
        <v>49</v>
      </c>
      <c r="O32" s="89">
        <v>4.29</v>
      </c>
      <c r="P32" s="89">
        <v>40</v>
      </c>
      <c r="Q32" s="90"/>
      <c r="R32" s="90"/>
      <c r="S32" s="90"/>
    </row>
    <row r="33" spans="1:19" s="91" customFormat="1" ht="12.75">
      <c r="A33" s="89"/>
      <c r="B33" s="89" t="s">
        <v>43</v>
      </c>
      <c r="C33" s="89">
        <v>1191</v>
      </c>
      <c r="D33" s="89">
        <v>21</v>
      </c>
      <c r="E33" s="89">
        <v>1.76</v>
      </c>
      <c r="F33" s="89">
        <v>10</v>
      </c>
      <c r="G33" s="89">
        <v>0.84</v>
      </c>
      <c r="H33" s="89">
        <v>37</v>
      </c>
      <c r="I33" s="89">
        <v>3.11</v>
      </c>
      <c r="J33" s="89">
        <v>58</v>
      </c>
      <c r="K33" s="89">
        <v>1068</v>
      </c>
      <c r="L33" s="89">
        <v>89.67</v>
      </c>
      <c r="M33" s="89">
        <v>141</v>
      </c>
      <c r="N33" s="89">
        <v>55</v>
      </c>
      <c r="O33" s="89">
        <v>4.62</v>
      </c>
      <c r="P33" s="89">
        <v>28</v>
      </c>
      <c r="Q33" s="93"/>
      <c r="R33" s="93"/>
      <c r="S33" s="93"/>
    </row>
    <row r="34" spans="1:16" ht="11.25" customHeight="1">
      <c r="A34" s="94"/>
      <c r="B34" s="89" t="s">
        <v>44</v>
      </c>
      <c r="C34" s="89">
        <v>1165</v>
      </c>
      <c r="D34" s="89">
        <v>29</v>
      </c>
      <c r="E34" s="92">
        <v>2.4892703862660945</v>
      </c>
      <c r="F34" s="89">
        <v>10</v>
      </c>
      <c r="G34" s="92">
        <v>0.8583690987124464</v>
      </c>
      <c r="H34" s="89">
        <v>28</v>
      </c>
      <c r="I34" s="92">
        <v>2.40343347639485</v>
      </c>
      <c r="J34" s="89">
        <v>50</v>
      </c>
      <c r="K34" s="89">
        <v>1029</v>
      </c>
      <c r="L34" s="92">
        <v>88.32618025751073</v>
      </c>
      <c r="M34" s="89">
        <v>137</v>
      </c>
      <c r="N34" s="89">
        <v>69</v>
      </c>
      <c r="O34" s="92">
        <v>5.92274678111588</v>
      </c>
      <c r="P34" s="89">
        <v>2</v>
      </c>
    </row>
    <row r="35" spans="1:16" ht="12" customHeight="1">
      <c r="A35" s="94"/>
      <c r="B35" s="95" t="s">
        <v>45</v>
      </c>
      <c r="C35" s="95">
        <v>1197</v>
      </c>
      <c r="D35" s="95">
        <v>34</v>
      </c>
      <c r="E35" s="96">
        <v>2.8404344193817876</v>
      </c>
      <c r="F35" s="95">
        <v>15</v>
      </c>
      <c r="G35" s="96">
        <v>1.2531328320802004</v>
      </c>
      <c r="H35" s="95">
        <v>49</v>
      </c>
      <c r="I35" s="96">
        <v>4.093567251461988</v>
      </c>
      <c r="J35" s="95">
        <v>77</v>
      </c>
      <c r="K35" s="95">
        <v>1033</v>
      </c>
      <c r="L35" s="96">
        <v>86.29908103592314</v>
      </c>
      <c r="M35" s="95">
        <v>131</v>
      </c>
      <c r="N35" s="95">
        <v>66</v>
      </c>
      <c r="O35" s="96">
        <v>5.513784461152882</v>
      </c>
      <c r="P35" s="95">
        <v>19</v>
      </c>
    </row>
    <row r="36" spans="1:16" ht="12.75" customHeight="1">
      <c r="A36" s="94"/>
      <c r="B36" s="95" t="s">
        <v>46</v>
      </c>
      <c r="C36" s="95">
        <v>1127</v>
      </c>
      <c r="D36" s="95">
        <v>29</v>
      </c>
      <c r="E36" s="96">
        <v>2.5732031943212066</v>
      </c>
      <c r="F36" s="95">
        <v>13</v>
      </c>
      <c r="G36" s="96">
        <v>1.1535048802129548</v>
      </c>
      <c r="H36" s="95">
        <v>50</v>
      </c>
      <c r="I36" s="96">
        <v>4.436557231588288</v>
      </c>
      <c r="J36" s="97" t="s">
        <v>50</v>
      </c>
      <c r="K36" s="95">
        <v>953</v>
      </c>
      <c r="L36" s="96">
        <v>84.56078083407276</v>
      </c>
      <c r="M36" s="95">
        <v>91</v>
      </c>
      <c r="N36" s="95">
        <v>82</v>
      </c>
      <c r="O36" s="96">
        <v>7.275953859804791</v>
      </c>
      <c r="P36" s="95">
        <v>21</v>
      </c>
    </row>
    <row r="37" spans="1:16" ht="12" customHeight="1">
      <c r="A37" s="98"/>
      <c r="B37" s="99" t="s">
        <v>47</v>
      </c>
      <c r="C37" s="100">
        <v>1106</v>
      </c>
      <c r="D37" s="101">
        <v>31</v>
      </c>
      <c r="E37" s="102">
        <f>D37*100/C37</f>
        <v>2.8028933092224233</v>
      </c>
      <c r="F37" s="101">
        <v>22</v>
      </c>
      <c r="G37" s="102">
        <f>F37*100/C37</f>
        <v>1.9891500904159132</v>
      </c>
      <c r="H37" s="100">
        <v>48</v>
      </c>
      <c r="I37" s="102">
        <f>H37*100/C37</f>
        <v>4.3399638336347195</v>
      </c>
      <c r="J37" s="103" t="s">
        <v>50</v>
      </c>
      <c r="K37" s="100">
        <v>923</v>
      </c>
      <c r="L37" s="102">
        <f>K37*100/C37</f>
        <v>83.45388788426763</v>
      </c>
      <c r="M37" s="101">
        <v>95</v>
      </c>
      <c r="N37" s="100">
        <v>82</v>
      </c>
      <c r="O37" s="102">
        <f>N37*100/C37</f>
        <v>7.414104882459313</v>
      </c>
      <c r="P37" s="101">
        <v>1</v>
      </c>
    </row>
    <row r="38" spans="1:16" ht="12" customHeight="1">
      <c r="A38" s="104"/>
      <c r="B38" s="105" t="s">
        <v>48</v>
      </c>
      <c r="C38" s="104">
        <v>1111</v>
      </c>
      <c r="D38" s="104">
        <v>41</v>
      </c>
      <c r="E38" s="106">
        <f>D38*100/C38</f>
        <v>3.6903690369036903</v>
      </c>
      <c r="F38" s="104">
        <v>21</v>
      </c>
      <c r="G38" s="106">
        <f>F38*100/C38</f>
        <v>1.8901890189018902</v>
      </c>
      <c r="H38" s="104">
        <v>33</v>
      </c>
      <c r="I38" s="106">
        <f>H38*100/C38</f>
        <v>2.9702970297029703</v>
      </c>
      <c r="J38" s="107" t="s">
        <v>50</v>
      </c>
      <c r="K38" s="104">
        <v>948</v>
      </c>
      <c r="L38" s="106">
        <f>K38*100/C38</f>
        <v>85.32853285328532</v>
      </c>
      <c r="M38" s="108" t="s">
        <v>50</v>
      </c>
      <c r="N38" s="104">
        <v>68</v>
      </c>
      <c r="O38" s="106">
        <f>N38*100/C38</f>
        <v>6.120612061206121</v>
      </c>
      <c r="P38" s="109" t="s">
        <v>50</v>
      </c>
    </row>
  </sheetData>
  <sheetProtection/>
  <mergeCells count="16">
    <mergeCell ref="P3:P4"/>
    <mergeCell ref="D5:E5"/>
    <mergeCell ref="F5:G5"/>
    <mergeCell ref="H5:I5"/>
    <mergeCell ref="K5:L5"/>
    <mergeCell ref="N5:O5"/>
    <mergeCell ref="B1:P1"/>
    <mergeCell ref="A3:B4"/>
    <mergeCell ref="C3:C4"/>
    <mergeCell ref="D3:E3"/>
    <mergeCell ref="F3:G3"/>
    <mergeCell ref="H3:I3"/>
    <mergeCell ref="J3:J4"/>
    <mergeCell ref="K3:L3"/>
    <mergeCell ref="M3:M4"/>
    <mergeCell ref="N3:O3"/>
  </mergeCells>
  <printOptions horizontalCentered="1"/>
  <pageMargins left="0.15748031496062992" right="0.15748031496062992" top="0" bottom="0.4330708661417323" header="0.5118110236220472" footer="0.11811023622047245"/>
  <pageSetup fitToHeight="1" fitToWidth="1" horizontalDpi="600" verticalDpi="600" orientation="landscape" paperSize="9" scale="98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2011-02-14T12:53:55Z</cp:lastPrinted>
  <dcterms:created xsi:type="dcterms:W3CDTF">2010-03-02T13:33:12Z</dcterms:created>
  <dcterms:modified xsi:type="dcterms:W3CDTF">2015-03-09T07:47:56Z</dcterms:modified>
  <cp:category/>
  <cp:version/>
  <cp:contentType/>
  <cp:contentStatus/>
</cp:coreProperties>
</file>